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stakecapital.sharepoint.com/sites/contabilidad/Shared Documents/borradores de informes trimestrales para CNV/"/>
    </mc:Choice>
  </mc:AlternateContent>
  <xr:revisionPtr revIDLastSave="0" documentId="10_ncr:200_{B213556E-4EBC-475E-8735-C6CD3875F915}" xr6:coauthVersionLast="47" xr6:coauthVersionMax="47" xr10:uidLastSave="{00000000-0000-0000-0000-000000000000}"/>
  <bookViews>
    <workbookView xWindow="28680" yWindow="-120" windowWidth="29040" windowHeight="15990" tabRatio="861" activeTab="5" xr2:uid="{03077E2E-F3FE-4EFC-A912-436F2A9AD63D}"/>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5" i="7" l="1"/>
  <c r="C171" i="7" s="1"/>
  <c r="C7" i="5"/>
  <c r="D7" i="4"/>
  <c r="D7" i="3"/>
  <c r="B4" i="11"/>
  <c r="B4" i="9"/>
  <c r="B4" i="8"/>
  <c r="D4" i="7"/>
  <c r="D171" i="7"/>
  <c r="D164" i="7"/>
  <c r="C164" i="7"/>
  <c r="D157" i="7"/>
  <c r="D150" i="7"/>
  <c r="C150" i="7"/>
  <c r="D143" i="7"/>
  <c r="D136" i="7"/>
  <c r="C136" i="7"/>
  <c r="D129" i="7"/>
  <c r="D122" i="7"/>
  <c r="C122" i="7"/>
  <c r="D115" i="7"/>
  <c r="D108" i="7"/>
  <c r="C108" i="7"/>
  <c r="D82" i="7"/>
  <c r="D51" i="7"/>
  <c r="C51" i="7"/>
  <c r="C4" i="6"/>
  <c r="B4" i="5"/>
  <c r="C82" i="7" l="1"/>
  <c r="C115" i="7"/>
  <c r="C129" i="7"/>
  <c r="C143" i="7"/>
  <c r="C157" i="7"/>
  <c r="C12" i="6" l="1"/>
  <c r="E8" i="6"/>
  <c r="C30" i="5"/>
  <c r="C25" i="5"/>
  <c r="C32" i="5" s="1"/>
  <c r="E19" i="4"/>
  <c r="D19" i="4"/>
  <c r="E13" i="4"/>
  <c r="D13" i="4"/>
  <c r="C13" i="6" l="1"/>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<sst xmlns="http://schemas.openxmlformats.org/spreadsheetml/2006/main" count="460" uniqueCount="304">
  <si>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</si>
  <si>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</si>
  <si>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</si>
  <si>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</si>
  <si>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</si>
  <si>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</si>
  <si>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</si>
  <si>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</si>
  <si>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</si>
  <si>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</si>
  <si>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</si>
  <si>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</si>
  <si>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</si>
  <si>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</si>
  <si>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</si>
  <si>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</si>
  <si>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</si>
  <si>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</si>
  <si>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</si>
  <si>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</si>
  <si>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</si>
  <si>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</si>
  <si>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</si>
  <si>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</si>
  <si>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</si>
  <si>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</si>
  <si>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</si>
  <si>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Pablo Alfredo Fleitas Halaburda</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</si>
  <si>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</si>
  <si>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</si>
  <si>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</si>
  <si>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</si>
  <si>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</si>
  <si>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</si>
  <si>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</si>
  <si>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</si>
  <si>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</si>
  <si>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</si>
  <si>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</si>
  <si>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</si>
  <si>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</si>
  <si>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</si>
  <si>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Pablo Fleitas Halaburda</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</si>
  <si>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</si>
  <si>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</si>
  <si>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</si>
  <si>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</si>
  <si>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</si>
  <si>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</si>
  <si>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</si>
  <si>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</si>
  <si>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 DIrector Ejecutivo</t>
  </si>
  <si>
    <t>Julio Recalde Lara</t>
  </si>
  <si>
    <t>Accionista con derecho a voto, Director Titular</t>
  </si>
  <si>
    <t>Juan Carlos Valenzuela</t>
  </si>
  <si>
    <t>Contactos Globales S.A.</t>
  </si>
  <si>
    <t>Matias Santacruz, Director Titular</t>
  </si>
  <si>
    <t>Singular Emprendimientos S.A.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</si>
  <si>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</si>
  <si>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</si>
  <si>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</si>
  <si>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</si>
  <si>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</si>
  <si>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</si>
  <si>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</si>
  <si>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</si>
  <si>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</si>
  <si>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</si>
  <si>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</si>
  <si>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</si>
  <si>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</si>
  <si>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</si>
  <si>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</si>
  <si>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</si>
  <si>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</si>
  <si>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</si>
  <si>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</si>
  <si>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</si>
  <si>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</si>
  <si>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</si>
  <si>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</si>
  <si>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</si>
  <si>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</si>
  <si>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</si>
  <si>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Síndico Titular: Pablo Fleitas Halaburda.</t>
  </si>
  <si>
    <t>Reconocimiento de Ganancias y Pérdidas: Las ganancias son registradas como ingresos en función a su devengamiento, independientemente de su realización. Las pérdidas se registran cuando se conocen.</t>
  </si>
  <si>
    <t>Tipo de cambio comprador</t>
  </si>
  <si>
    <t xml:space="preserve">Tipo de cambio vendedor       </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</si>
  <si>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</si>
  <si>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</si>
  <si>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</si>
  <si>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</si>
  <si>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</si>
  <si>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</si>
  <si>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</si>
  <si>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</si>
  <si>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</si>
  <si>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</si>
  <si>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</si>
  <si>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</si>
  <si>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</si>
  <si>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</si>
  <si>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</si>
  <si>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</si>
  <si>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</si>
  <si>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</si>
  <si>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</si>
  <si>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</si>
  <si>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</si>
  <si>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</si>
  <si>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</si>
  <si>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</si>
  <si>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</si>
  <si>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</si>
  <si>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</si>
  <si>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</si>
  <si>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</si>
  <si>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</si>
  <si>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</si>
  <si>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</si>
  <si>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</si>
  <si>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</si>
  <si>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</si>
  <si>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</si>
  <si>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</si>
  <si>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</si>
  <si>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</si>
  <si>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</si>
  <si>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</si>
  <si>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</si>
  <si>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</si>
  <si>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</si>
  <si>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</si>
  <si>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</si>
  <si>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</si>
  <si>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</si>
  <si>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</si>
  <si>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</si>
  <si>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</si>
  <si>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</si>
  <si>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</si>
  <si>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</si>
  <si>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</si>
  <si>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</si>
  <si>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</si>
  <si>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</si>
  <si>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</si>
  <si>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</si>
  <si>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</si>
  <si>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</si>
  <si>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</si>
  <si>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</si>
  <si>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</si>
  <si>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</si>
  <si>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</si>
  <si>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</si>
  <si>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</si>
  <si>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</si>
  <si>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</si>
  <si>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</si>
  <si>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</si>
  <si>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</si>
  <si>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</si>
  <si>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</si>
  <si>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</si>
  <si>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</si>
  <si>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</si>
  <si>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</si>
  <si>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</si>
  <si>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</si>
  <si>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</si>
  <si>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</si>
  <si>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</si>
  <si>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</si>
  <si>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</si>
  <si>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</si>
  <si>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</si>
  <si>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</si>
  <si>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</si>
  <si>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</si>
  <si>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</si>
  <si>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</si>
  <si>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</si>
  <si>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</si>
  <si>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</si>
  <si>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</si>
  <si>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</si>
  <si>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</si>
  <si>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</si>
  <si>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</si>
  <si>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</si>
  <si>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</si>
  <si>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</si>
  <si>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</si>
  <si>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</si>
  <si>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</si>
  <si>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</si>
  <si>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</si>
  <si>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</si>
  <si>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</si>
  <si>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</si>
  <si>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</si>
  <si>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</si>
  <si>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</si>
  <si>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</si>
  <si>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</si>
  <si>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</si>
  <si>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</si>
  <si>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</si>
  <si>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</si>
  <si>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</si>
  <si>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</si>
  <si>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</si>
  <si>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</si>
  <si>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</si>
  <si>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</si>
  <si>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</si>
  <si>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</si>
  <si>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</si>
  <si>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</si>
  <si>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</si>
  <si>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</si>
  <si>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</si>
  <si>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</si>
  <si>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</si>
  <si>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</si>
  <si>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</si>
  <si>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</si>
  <si>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</si>
  <si>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</si>
  <si>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</si>
  <si>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</si>
  <si>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</si>
  <si>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</si>
  <si>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</si>
  <si>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</si>
  <si>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</si>
  <si>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</si>
  <si>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</si>
  <si>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</si>
  <si>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</si>
  <si>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</si>
  <si>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</si>
  <si>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</si>
  <si>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</si>
  <si>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</si>
  <si>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</si>
  <si>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</si>
  <si>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</si>
  <si>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</si>
  <si>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</si>
  <si>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</si>
  <si>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</si>
  <si>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</si>
  <si>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</si>
  <si>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</si>
  <si>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</si>
  <si>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</si>
  <si>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</si>
  <si>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</si>
  <si>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</si>
  <si>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</si>
  <si>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</si>
  <si>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</si>
  <si>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</si>
  <si>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</si>
  <si>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</si>
  <si>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</si>
  <si>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</si>
  <si>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</si>
  <si>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</si>
  <si>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</si>
  <si>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</si>
  <si>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</si>
  <si>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</si>
  <si>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</si>
  <si>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</si>
  <si>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</si>
  <si>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</si>
  <si>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</si>
  <si>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</si>
  <si>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</si>
  <si>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</si>
  <si>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</si>
  <si>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</si>
  <si>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</si>
  <si>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</si>
  <si>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</si>
  <si>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r>
      <rPr>
        <sz val="25"/>
        <color theme="1"/>
        <rFont val="Gilroy"/>
        <family val="3"/>
      </rPr>
      <t>EN</t>
    </r>
    <r>
      <rPr>
        <b/>
        <sz val="25"/>
        <color theme="1"/>
        <rFont val="Gilroy"/>
        <family val="3"/>
      </rPr>
      <t xml:space="preserve"> DERECHOS CREDITICIOS</t>
    </r>
  </si>
  <si>
    <t>FONDO DE INVERSIÓN EN DERECHOS CREDITICIOS</t>
  </si>
  <si>
    <t>Nombre del Fondo: Fondo de Inversión en Derechos Crediticios ("el Fondo").</t>
  </si>
  <si>
    <t>Objetivo de inversión: adquirir flujos de ingresos periódicos provenientes de cartera de créditos que generen retornos por encima de la inflación (calculada a partir del IPC del BCP).</t>
  </si>
  <si>
    <t>RUC: 80121948-5.</t>
  </si>
  <si>
    <t>registro N° 102_21102021 del 21 de octubre de 2021 por la Comisión Nacional de Valores (CNV).</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</si>
  <si>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</si>
  <si>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</si>
  <si>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</si>
  <si>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</si>
  <si>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</si>
  <si>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TOTAL 2022-03-31</t>
  </si>
  <si>
    <t>Correspondiente al periodo entre el 2022-01-01 y el 2022-03-31, presentado en forma comparativa con el mismo periodo anterior finalizado el 2021-03-31</t>
  </si>
  <si>
    <t>Correspondiente al periodo entre el 2022-01-01 y el 2022-03-31, presentado en forma comparativa con el ejercicio cerrado el 2021-12-31</t>
  </si>
  <si>
    <t>Periodo: 2022-01-01 al 2022-03-31 presentado comparativamente con el mismo periodo del año anterior.</t>
  </si>
  <si>
    <t>No existen hechos relevantes que reportar posteriores al cierre del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</si>
</sst>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 #,##0_ ;_ * \-#,##0_ ;_ * &quot;-&quot;_ ;_ @_ "/>
    <numFmt numFmtId="165" formatCode="_(* #,##0_);_(* \(#,##0\);_(* &quot;-&quot;_);_(@_)"/>
    <numFmt numFmtId="166" formatCode="_(* #,##0.00_);_(* \(#,##0.00\);_(* &quot;-&quot;??_);_(@_)"/>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x14ac:knownFonts="1">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4"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4" fontId="2" fillId="0" borderId="0" applyFont="0" applyFill="0" applyBorder="0" applyAlignment="0" applyProtection="0"/>
  </cellStyleXfs>
  <cellXfs count="231">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4"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4"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5"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5" fontId="25" fillId="0" borderId="3" xfId="2" applyNumberFormat="1" applyFont="1" applyBorder="1" applyAlignment="1">
      <alignment horizontal="center"/>
    </xf>
    <xf numFmtId="168" fontId="25" fillId="0" borderId="2" xfId="3" applyNumberFormat="1" applyFont="1" applyBorder="1" applyAlignment="1">
      <alignment vertical="center"/>
    </xf>
    <xf numFmtId="165" fontId="25" fillId="0" borderId="4" xfId="2" applyNumberFormat="1" applyFont="1" applyBorder="1" applyAlignment="1">
      <alignment horizontal="center"/>
    </xf>
    <xf numFmtId="165" fontId="25" fillId="0" borderId="2" xfId="2" applyNumberFormat="1" applyFont="1" applyBorder="1" applyAlignment="1">
      <alignment horizontal="center"/>
    </xf>
    <xf numFmtId="165" fontId="25" fillId="0" borderId="5" xfId="2" applyNumberFormat="1" applyFont="1" applyBorder="1" applyAlignment="1">
      <alignment horizontal="center"/>
    </xf>
    <xf numFmtId="165" fontId="25" fillId="0" borderId="3" xfId="2" applyNumberFormat="1" applyFont="1" applyFill="1" applyBorder="1" applyAlignment="1">
      <alignment horizontal="center"/>
    </xf>
    <xf numFmtId="165" fontId="24" fillId="0" borderId="1" xfId="2" applyNumberFormat="1" applyFont="1" applyBorder="1" applyAlignment="1">
      <alignment horizontal="right" vertical="center"/>
    </xf>
    <xf numFmtId="0" fontId="23" fillId="0" borderId="0" xfId="4" applyFont="1"/>
    <xf numFmtId="165" fontId="24" fillId="0" borderId="6" xfId="2" applyNumberFormat="1" applyFont="1" applyBorder="1" applyAlignment="1">
      <alignment horizontal="right" vertical="center"/>
    </xf>
    <xf numFmtId="0" fontId="26" fillId="0" borderId="0" xfId="3" applyFont="1" applyAlignment="1">
      <alignment horizontal="left" vertical="center"/>
    </xf>
    <xf numFmtId="165"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5"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5"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5"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5"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4" fontId="23" fillId="0" borderId="0" xfId="2" applyFont="1" applyAlignment="1">
      <alignment vertical="center"/>
    </xf>
    <xf numFmtId="164"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5" fontId="21" fillId="2" borderId="0" xfId="2" applyNumberFormat="1" applyFont="1" applyFill="1" applyAlignment="1">
      <alignment horizontal="right" vertical="center"/>
    </xf>
    <xf numFmtId="165"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5"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5"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5"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5" fontId="23" fillId="0" borderId="0" xfId="2" applyNumberFormat="1" applyFont="1" applyAlignment="1">
      <alignment horizontal="right" vertical="center"/>
    </xf>
    <xf numFmtId="0" fontId="20" fillId="0" borderId="1" xfId="0" applyFont="1" applyBorder="1" applyAlignment="1">
      <alignment horizontal="center"/>
    </xf>
    <xf numFmtId="0" fontId="20" fillId="0" borderId="2" xfId="0" applyFont="1" applyBorder="1"/>
    <xf numFmtId="164" fontId="21" fillId="0" borderId="2" xfId="14" applyFont="1" applyBorder="1"/>
    <xf numFmtId="0" fontId="21" fillId="0" borderId="3" xfId="0" applyFont="1" applyBorder="1"/>
    <xf numFmtId="164" fontId="21" fillId="0" borderId="3" xfId="14" applyFont="1" applyBorder="1"/>
    <xf numFmtId="0" fontId="20" fillId="0" borderId="8" xfId="0" applyFont="1" applyBorder="1"/>
    <xf numFmtId="174" fontId="20" fillId="0" borderId="8" xfId="14" applyNumberFormat="1" applyFont="1" applyBorder="1"/>
    <xf numFmtId="164"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xf numFmtId="167" fontId="20" fillId="0" borderId="1" xfId="0" applyNumberFormat="1" applyFont="1" applyBorder="1" applyAlignment="1">
      <alignment horizontal="center"/>
    </xf>
    <xf numFmtId="0" fontId="20" fillId="0" borderId="2" xfId="0" applyFont="1" applyBorder="1" applyAlignment="1">
      <alignment horizontal="center"/>
    </xf>
  </cellXfs>
  <cellStyles count="15">
    <cellStyle name="Comma [0]" xfId="14" builtinId="6"/>
    <cellStyle name="Comma [0] 2" xfId="2" xr:uid="{E7C13A64-DA32-45F2-860E-A29C656482B7}"/>
    <cellStyle name="Millares [0] 2" xfId="11" xr:uid="{805E76F8-3CF2-4285-A8BF-52132609F9BE}"/>
    <cellStyle name="Millares 2" xfId="8" xr:uid="{B6D0B8E4-C8AF-4F01-8AC3-0668946FA560}"/>
    <cellStyle name="Millares 3" xfId="13" xr:uid="{B5561579-A543-4ADA-B6C1-166378F280A2}"/>
    <cellStyle name="Normal" xfId="0" builtinId="0"/>
    <cellStyle name="Normal 10" xfId="12" xr:uid="{F6BAD414-0755-421F-B0EF-D45DF3BC57EE}"/>
    <cellStyle name="Normal 11" xfId="4" xr:uid="{8EB56863-B827-43D3-98C3-752A612E8C11}"/>
    <cellStyle name="Normal 2" xfId="1" xr:uid="{2C1E71BF-341F-44D9-A316-2BD1DE1BC609}"/>
    <cellStyle name="Normal 3" xfId="5" xr:uid="{FBAA0115-19C0-42FF-8D55-05047DDAC56A}"/>
    <cellStyle name="Normal_FANAPEL INDIVIDUAL" xfId="10" xr:uid="{EDEAC2A0-E57D-4808-978B-AB879027FB0E}"/>
    <cellStyle name="Normal_informe1" xfId="3" xr:uid="{DDBE547F-408E-441B-AD2F-2213C895D5FA}"/>
    <cellStyle name="Normal_informe1_Armado Informe Bayer SA" xfId="9" xr:uid="{18AAE4AC-2A16-4578-A107-8CA43F52D868}"/>
    <cellStyle name="Per cent 2" xfId="7" xr:uid="{1EDBD2D8-407E-4BFA-A9BA-2E40385E5DAF}"/>
    <cellStyle name="Porcentaje 2" xfId="6" xr:uid="{D487FB36-4F99-45BF-8786-47CFBFB256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190500</xdr:colOff>
      <xdr:row>7</xdr:row>
      <xdr:rowOff>85725</xdr:rowOff>
    </xdr:from>
    <xdr:to>
      <xdr:col>7</xdr:col>
      <xdr:colOff>618900</xdr:colOff>
      <xdr:row>16</xdr:row>
      <xdr:rowOff>85500</xdr:rowOff>
    </xdr:to>
    <xdr:pic>
      <xdr:nvPicPr>
        <xdr:cNvPr id="9" name="Picture 8">
          <a:extLst>
            <a:ext uri="{FF2B5EF4-FFF2-40B4-BE49-F238E27FC236}">
              <a16:creationId xmlns:a16="http://schemas.microsoft.com/office/drawing/2014/main" id="{E9865C2E-9142-4638-A62B-5C52A87C13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5"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E87C8-19FB-4A4F-BFFB-14A0EEF10890}">
  <sheetPr>
    <pageSetUpPr fitToPage="1"/>
  </sheetPr>
  <dimension ref="B7:L33"/>
  <sheetViews>
    <sheetView showGridLines="0" zoomScaleNormal="100" zoomScaleSheetLayoutView="100" workbookViewId="0">
      <selection activeCell="Q21" sqref="Q21"/>
    </sheetView>
  </sheetViews>
  <sheetFormatPr defaultColWidth="9" defaultRowHeight="15.75" x14ac:dyDescent="0.25"/>
  <cols>
    <col min="1" max="1" width="3.125" customWidth="1"/>
    <col min="13" max="13" width="3.125" customWidth="1"/>
  </cols>
  <sheetData>
    <row r="7" spans="2:12" x14ac:dyDescent="0.25">
      <c r="B7" s="1" t="s">
        <v>0</v>
      </c>
      <c r="C7" s="2"/>
      <c r="D7" s="2"/>
      <c r="E7" s="2"/>
      <c r="F7" s="2"/>
      <c r="G7" s="2"/>
      <c r="H7" s="2"/>
      <c r="I7" s="2"/>
      <c r="J7" s="2"/>
      <c r="K7" s="2"/>
      <c r="L7" s="2"/>
    </row>
    <row r="8" spans="2:12" x14ac:dyDescent="0.25">
      <c r="B8" s="1"/>
      <c r="C8" s="2"/>
      <c r="D8" s="2"/>
      <c r="E8" s="2"/>
      <c r="F8" s="2"/>
      <c r="G8" s="2"/>
      <c r="H8" s="2"/>
      <c r="I8" s="2"/>
      <c r="J8" s="2"/>
      <c r="K8" s="2"/>
      <c r="L8" s="2"/>
    </row>
    <row r="9" spans="2:12" x14ac:dyDescent="0.25">
      <c r="B9" s="1"/>
      <c r="C9" s="2"/>
      <c r="D9" s="2"/>
      <c r="E9" s="2"/>
      <c r="F9" s="2"/>
      <c r="G9" s="2"/>
      <c r="H9" s="2"/>
      <c r="I9" s="2"/>
      <c r="J9" s="2"/>
      <c r="K9" s="2"/>
      <c r="L9" s="2"/>
    </row>
    <row r="10" spans="2:12" x14ac:dyDescent="0.25">
      <c r="B10" s="1"/>
      <c r="C10" s="2"/>
      <c r="D10" s="2"/>
      <c r="E10" s="2"/>
      <c r="F10" s="2"/>
      <c r="G10" s="2"/>
      <c r="H10" s="2"/>
      <c r="I10" s="2"/>
      <c r="J10" s="2"/>
      <c r="K10" s="2"/>
      <c r="L10" s="2"/>
    </row>
    <row r="11" spans="2:12" x14ac:dyDescent="0.25">
      <c r="B11" s="1"/>
      <c r="C11" s="2"/>
      <c r="D11" s="2"/>
      <c r="E11" s="2"/>
      <c r="F11" s="2"/>
      <c r="G11" s="2"/>
      <c r="H11" s="2"/>
      <c r="I11" s="2"/>
      <c r="J11" s="2"/>
      <c r="K11" s="2"/>
      <c r="L11" s="2"/>
    </row>
    <row r="17" spans="2:12" ht="31.5" x14ac:dyDescent="0.25">
      <c r="B17" s="3" t="s">
        <v>278</v>
      </c>
      <c r="C17" s="5"/>
      <c r="D17" s="5"/>
      <c r="E17" s="5"/>
      <c r="F17" s="5"/>
      <c r="G17" s="5"/>
      <c r="H17" s="5"/>
      <c r="I17" s="5"/>
      <c r="J17" s="5"/>
      <c r="K17" s="5"/>
      <c r="L17" s="5"/>
    </row>
    <row r="18" spans="2:12" ht="31.5" x14ac:dyDescent="0.25">
      <c r="B18" s="214" t="s">
        <v>288</v>
      </c>
      <c r="C18" s="5"/>
      <c r="D18" s="5"/>
      <c r="E18" s="5"/>
      <c r="F18" s="5"/>
      <c r="G18" s="5"/>
      <c r="H18" s="5"/>
      <c r="I18" s="5"/>
      <c r="J18" s="5"/>
      <c r="K18" s="5"/>
      <c r="L18" s="5"/>
    </row>
    <row r="20" spans="2:12" ht="31.5" x14ac:dyDescent="0.25">
      <c r="B20" s="3" t="s">
        <v>1</v>
      </c>
      <c r="C20" s="2"/>
      <c r="D20" s="2"/>
      <c r="E20" s="2"/>
      <c r="F20" s="2"/>
      <c r="G20" s="2"/>
      <c r="H20" s="2"/>
      <c r="I20" s="2"/>
      <c r="J20" s="2"/>
      <c r="K20" s="2"/>
      <c r="L20" s="2"/>
    </row>
    <row r="21" spans="2:12" ht="31.5" x14ac:dyDescent="0.25">
      <c r="B21" s="4">
        <v>44651</v>
      </c>
      <c r="C21" s="2"/>
      <c r="D21" s="2"/>
      <c r="E21" s="2"/>
      <c r="F21" s="2"/>
      <c r="G21" s="2"/>
      <c r="H21" s="2"/>
      <c r="I21" s="2"/>
      <c r="J21" s="2"/>
      <c r="K21" s="2"/>
      <c r="L21" s="2"/>
    </row>
    <row r="22" spans="2:12" x14ac:dyDescent="0.25">
      <c r="B22" s="2"/>
      <c r="C22" s="2"/>
      <c r="D22" s="2"/>
      <c r="E22" s="2"/>
      <c r="F22" s="2"/>
      <c r="G22" s="2"/>
      <c r="H22" s="2"/>
      <c r="I22" s="2"/>
      <c r="J22" s="2"/>
      <c r="K22" s="2"/>
      <c r="L22" s="2"/>
    </row>
    <row r="23" spans="2:12" x14ac:dyDescent="0.25">
      <c r="B23" s="5"/>
      <c r="C23" s="5"/>
      <c r="D23" s="5"/>
      <c r="E23" s="5"/>
      <c r="F23" s="5"/>
      <c r="G23" s="5"/>
      <c r="H23" s="5"/>
      <c r="I23" s="5"/>
      <c r="J23" s="5"/>
      <c r="K23" s="5"/>
      <c r="L23" s="5"/>
    </row>
    <row r="26" spans="2:12" x14ac:dyDescent="0.25">
      <c r="B26" s="2"/>
      <c r="C26" s="2"/>
      <c r="D26" s="2"/>
      <c r="E26" s="2"/>
      <c r="F26" s="2"/>
      <c r="G26" s="2"/>
      <c r="H26" s="2"/>
    </row>
    <row r="27" spans="2:12" x14ac:dyDescent="0.25">
      <c r="B27" s="2"/>
      <c r="C27" s="2"/>
      <c r="D27" s="2"/>
      <c r="E27" s="2"/>
      <c r="F27" s="2"/>
      <c r="G27" s="2"/>
      <c r="H27" s="2"/>
    </row>
    <row r="29" spans="2:12" x14ac:dyDescent="0.25">
      <c r="B29" s="2"/>
      <c r="C29" s="2"/>
      <c r="D29" s="2"/>
      <c r="E29" s="2"/>
      <c r="F29" s="2"/>
      <c r="G29" s="2"/>
      <c r="H29" s="2"/>
    </row>
    <row r="30" spans="2:12" x14ac:dyDescent="0.25">
      <c r="B30" s="2"/>
      <c r="C30" s="2"/>
      <c r="D30" s="2"/>
      <c r="E30" s="2"/>
      <c r="F30" s="2"/>
      <c r="G30" s="2"/>
      <c r="H30" s="2"/>
    </row>
    <row r="33" spans="2:8" x14ac:dyDescent="0.25">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97EE-0584-4D9F-95F8-CD30C303AD92}">
  <sheetPr>
    <tabColor theme="9" tint="-0.249977111117893"/>
    <pageSetUpPr fitToPage="1"/>
  </sheetPr>
  <dimension ref="A2:XDF32"/>
  <sheetViews>
    <sheetView showGridLines="0" zoomScale="90" workbookViewId="0">
      <selection activeCell="F34" sqref="F34"/>
    </sheetView>
  </sheetViews>
  <sheetFormatPr defaultColWidth="10.125" defaultRowHeight="15" x14ac:dyDescent="0.25"/>
  <cols>
    <col min="1" max="1" width="3.5" style="92" customWidth="1"/>
    <col min="2" max="2" width="30.625" style="92" customWidth="1"/>
    <col min="3" max="3" width="11.5" style="92" customWidth="1"/>
    <col min="4" max="4" width="22.125" style="92" bestFit="1" customWidth="1"/>
    <col min="5" max="5" width="19.5" style="110" customWidth="1"/>
    <col min="6" max="6" width="38.125" style="92" customWidth="1"/>
    <col min="7" max="7" width="11.5" style="92" customWidth="1"/>
    <col min="8" max="9" width="19.5" style="92" customWidth="1"/>
    <col min="10" max="10" width="3.5" style="92" customWidth="1"/>
    <col min="11" max="16384" width="10.125" style="92"/>
  </cols>
  <sheetData>
    <row r="2" spans="2:16334" ht="15.75" customHeight="1" x14ac:dyDescent="0.25">
      <c r="B2" s="91" t="s">
        <v>289</v>
      </c>
      <c r="C2" s="91"/>
      <c r="D2" s="91"/>
      <c r="E2" s="91"/>
      <c r="F2" s="91"/>
      <c r="G2" s="91"/>
      <c r="H2" s="91"/>
      <c r="I2" s="91"/>
    </row>
    <row r="3" spans="2:16334" x14ac:dyDescent="0.25">
      <c r="B3" s="93" t="s">
        <v>201</v>
      </c>
      <c r="C3" s="93"/>
      <c r="D3" s="93"/>
      <c r="E3" s="93"/>
      <c r="F3" s="93"/>
      <c r="G3" s="93"/>
      <c r="H3" s="93"/>
      <c r="I3" s="93"/>
    </row>
    <row r="4" spans="2:16334" x14ac:dyDescent="0.25">
      <c r="B4" s="111" t="s">
        <v>301</v>
      </c>
      <c r="C4" s="93"/>
      <c r="D4" s="93"/>
      <c r="E4" s="93"/>
      <c r="F4" s="93"/>
      <c r="G4" s="93"/>
      <c r="H4" s="93"/>
      <c r="I4" s="93"/>
    </row>
    <row r="5" spans="2:16334" x14ac:dyDescent="0.25">
      <c r="B5" s="111" t="s">
        <v>279</v>
      </c>
      <c r="C5" s="93"/>
      <c r="D5" s="93"/>
      <c r="E5" s="93"/>
      <c r="F5" s="93"/>
      <c r="G5" s="93"/>
      <c r="H5" s="93"/>
      <c r="I5" s="93"/>
    </row>
    <row r="6" spans="2:16334" x14ac:dyDescent="0.25">
      <c r="B6" s="111"/>
      <c r="C6" s="93"/>
      <c r="D6" s="93"/>
      <c r="E6" s="93"/>
      <c r="F6" s="93"/>
      <c r="G6" s="93"/>
      <c r="H6" s="93"/>
      <c r="I6" s="93"/>
    </row>
    <row r="7" spans="2:16334" x14ac:dyDescent="0.25">
      <c r="B7" s="111"/>
      <c r="C7" s="116" t="s">
        <v>59</v>
      </c>
      <c r="D7" s="117">
        <f>+PORTADA!B21</f>
        <v>44651</v>
      </c>
      <c r="E7" s="118">
        <v>44561</v>
      </c>
      <c r="F7" s="93"/>
      <c r="G7" s="93"/>
      <c r="H7" s="93"/>
      <c r="I7" s="93"/>
    </row>
    <row r="8" spans="2:16334" s="94" customFormat="1" x14ac:dyDescent="0.25">
      <c r="E8" s="95"/>
    </row>
    <row r="9" spans="2:16334" s="96" customFormat="1" ht="15" customHeight="1" x14ac:dyDescent="0.25">
      <c r="B9" s="112" t="s">
        <v>58</v>
      </c>
      <c r="C9" s="113"/>
      <c r="D9" s="114"/>
      <c r="E9" s="115"/>
    </row>
    <row r="10" spans="2:16334" s="94" customFormat="1" ht="15" customHeight="1" x14ac:dyDescent="0.25">
      <c r="B10" s="98" t="s">
        <v>61</v>
      </c>
      <c r="C10" s="99" t="s">
        <v>62</v>
      </c>
      <c r="D10" s="100">
        <f>NOTAS!C111</f>
        <v>0</v>
      </c>
      <c r="E10" s="100">
        <f>NOTAS!D111</f>
        <v>0</v>
      </c>
    </row>
    <row r="11" spans="2:16334" s="94" customFormat="1" ht="15" customHeight="1" x14ac:dyDescent="0.25">
      <c r="B11" s="98" t="s">
        <v>200</v>
      </c>
      <c r="C11" s="99" t="s">
        <v>64</v>
      </c>
      <c r="D11" s="100">
        <v>0</v>
      </c>
      <c r="E11" s="100">
        <v>0</v>
      </c>
    </row>
    <row r="12" spans="2:16334" s="94" customFormat="1" ht="15" customHeight="1" x14ac:dyDescent="0.25">
      <c r="B12" s="98" t="s">
        <v>209</v>
      </c>
      <c r="C12" s="99" t="s">
        <v>66</v>
      </c>
      <c r="D12" s="105">
        <v>0</v>
      </c>
      <c r="E12" s="100">
        <v>0</v>
      </c>
    </row>
    <row r="13" spans="2:16334" s="94" customFormat="1" ht="15" customHeight="1" thickBot="1" x14ac:dyDescent="0.3">
      <c r="B13" s="206" t="s">
        <v>202</v>
      </c>
      <c r="C13" s="207"/>
      <c r="D13" s="108">
        <f>+SUM(D10:D12)</f>
        <v>0</v>
      </c>
      <c r="E13" s="108">
        <f>+SUM(E10:E12)</f>
        <v>0</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row>
    <row r="14" spans="2:16334" s="94" customFormat="1" ht="15" customHeight="1" thickTop="1" x14ac:dyDescent="0.25">
      <c r="B14" s="119" t="s">
        <v>60</v>
      </c>
      <c r="C14" s="120"/>
      <c r="D14" s="121"/>
      <c r="E14" s="122"/>
    </row>
    <row r="15" spans="2:16334" s="94" customFormat="1" x14ac:dyDescent="0.25">
      <c r="B15" s="101" t="s">
        <v>206</v>
      </c>
      <c r="C15" s="97" t="s">
        <v>63</v>
      </c>
      <c r="D15" s="102">
        <v>0</v>
      </c>
      <c r="E15" s="103">
        <v>0</v>
      </c>
      <c r="F15" s="109"/>
      <c r="G15" s="109"/>
      <c r="H15" s="109"/>
      <c r="I15" s="109"/>
    </row>
    <row r="16" spans="2:16334" s="94" customFormat="1" x14ac:dyDescent="0.25">
      <c r="B16" s="98" t="s">
        <v>207</v>
      </c>
      <c r="C16" s="99" t="s">
        <v>65</v>
      </c>
      <c r="D16" s="104">
        <v>0</v>
      </c>
      <c r="E16" s="100">
        <v>0</v>
      </c>
    </row>
    <row r="17" spans="1:10" s="94" customFormat="1" x14ac:dyDescent="0.25">
      <c r="B17" s="98" t="s">
        <v>208</v>
      </c>
      <c r="C17" s="124">
        <v>5.5</v>
      </c>
      <c r="D17" s="104"/>
      <c r="E17" s="100"/>
    </row>
    <row r="18" spans="1:10" s="94" customFormat="1" ht="15.75" thickBot="1" x14ac:dyDescent="0.25">
      <c r="B18" s="206" t="s">
        <v>203</v>
      </c>
      <c r="C18" s="207"/>
      <c r="D18" s="108">
        <f>+D16+D15</f>
        <v>0</v>
      </c>
      <c r="E18" s="108">
        <f>+E16+E15</f>
        <v>0</v>
      </c>
    </row>
    <row r="19" spans="1:10" s="94" customFormat="1" ht="15.75" thickTop="1" x14ac:dyDescent="0.2">
      <c r="B19" s="202" t="s">
        <v>67</v>
      </c>
      <c r="C19" s="204"/>
      <c r="D19" s="123">
        <f>+D13-D18</f>
        <v>0</v>
      </c>
      <c r="E19" s="123">
        <f>+E13-E18</f>
        <v>0</v>
      </c>
    </row>
    <row r="20" spans="1:10" s="94" customFormat="1" x14ac:dyDescent="0.25">
      <c r="B20" s="203" t="s">
        <v>204</v>
      </c>
      <c r="C20" s="205"/>
      <c r="D20" s="106">
        <v>0</v>
      </c>
      <c r="E20" s="106">
        <v>0</v>
      </c>
      <c r="F20" s="92"/>
      <c r="G20" s="92"/>
      <c r="H20" s="92"/>
    </row>
    <row r="21" spans="1:10" s="94" customFormat="1" x14ac:dyDescent="0.25">
      <c r="B21" s="203" t="s">
        <v>205</v>
      </c>
      <c r="C21" s="205"/>
      <c r="D21" s="106" t="str">
        <f>IFERROR(D19/D20,"-")</f>
        <v>-</v>
      </c>
      <c r="E21" s="106" t="str">
        <f>IFERROR(E19/E20,"-")</f>
        <v>-</v>
      </c>
      <c r="F21" s="92"/>
      <c r="G21" s="92"/>
      <c r="H21" s="92"/>
    </row>
    <row r="22" spans="1:10" s="94" customFormat="1" x14ac:dyDescent="0.25">
      <c r="A22" s="92"/>
      <c r="B22" s="92"/>
      <c r="C22" s="92"/>
      <c r="D22" s="92"/>
      <c r="E22" s="110"/>
      <c r="F22" s="92"/>
      <c r="G22" s="92"/>
      <c r="H22" s="92"/>
      <c r="I22" s="92"/>
    </row>
    <row r="23" spans="1:10" s="94" customFormat="1" x14ac:dyDescent="0.25">
      <c r="A23" s="92"/>
      <c r="B23" s="109" t="s">
        <v>280</v>
      </c>
      <c r="C23" s="92"/>
      <c r="D23" s="92"/>
      <c r="E23" s="110"/>
      <c r="F23" s="92"/>
      <c r="G23" s="92"/>
      <c r="H23" s="92"/>
      <c r="I23" s="92"/>
      <c r="J23" s="92"/>
    </row>
    <row r="24" spans="1:10" s="94" customFormat="1" x14ac:dyDescent="0.25">
      <c r="A24" s="92"/>
      <c r="B24" s="92"/>
      <c r="C24" s="92"/>
      <c r="D24" s="92"/>
      <c r="E24" s="110"/>
      <c r="F24" s="92"/>
      <c r="G24" s="92"/>
      <c r="H24" s="92"/>
      <c r="I24" s="92"/>
      <c r="J24" s="92"/>
    </row>
    <row r="25" spans="1:10" s="94" customFormat="1" x14ac:dyDescent="0.25">
      <c r="A25" s="92"/>
      <c r="B25" s="92"/>
      <c r="C25" s="92"/>
      <c r="D25" s="92"/>
      <c r="E25" s="110"/>
      <c r="F25" s="92"/>
      <c r="G25" s="92"/>
      <c r="H25" s="92"/>
      <c r="I25" s="92"/>
      <c r="J25" s="92"/>
    </row>
    <row r="26" spans="1:10" s="94" customFormat="1" x14ac:dyDescent="0.25">
      <c r="A26" s="92"/>
      <c r="B26" s="92"/>
      <c r="C26" s="92"/>
      <c r="D26" s="92"/>
      <c r="E26" s="110"/>
      <c r="F26" s="92"/>
      <c r="G26" s="92"/>
      <c r="H26" s="92"/>
      <c r="I26" s="92"/>
      <c r="J26" s="92"/>
    </row>
    <row r="27" spans="1:10" s="94" customFormat="1" x14ac:dyDescent="0.25">
      <c r="A27" s="92"/>
      <c r="B27" s="92"/>
      <c r="C27" s="92"/>
      <c r="D27" s="92"/>
      <c r="E27" s="110"/>
      <c r="F27" s="92"/>
      <c r="G27" s="92"/>
      <c r="H27" s="92"/>
      <c r="I27" s="92"/>
      <c r="J27" s="92"/>
    </row>
    <row r="28" spans="1:10" s="94" customFormat="1" x14ac:dyDescent="0.25">
      <c r="A28" s="92"/>
      <c r="B28" s="92"/>
      <c r="C28" s="92"/>
      <c r="D28" s="92"/>
      <c r="E28" s="110"/>
      <c r="F28" s="92"/>
      <c r="G28" s="92"/>
      <c r="H28" s="92"/>
      <c r="I28" s="92"/>
      <c r="J28" s="92"/>
    </row>
    <row r="29" spans="1:10" s="94" customFormat="1" x14ac:dyDescent="0.25">
      <c r="A29" s="92"/>
      <c r="B29" s="92"/>
      <c r="C29" s="92"/>
      <c r="D29" s="92"/>
      <c r="E29" s="110"/>
      <c r="F29" s="92"/>
      <c r="G29" s="92"/>
      <c r="H29" s="92"/>
      <c r="I29" s="92"/>
      <c r="J29" s="92"/>
    </row>
    <row r="30" spans="1:10" s="94" customFormat="1" x14ac:dyDescent="0.25">
      <c r="A30" s="92"/>
      <c r="B30" s="92"/>
      <c r="C30" s="92"/>
      <c r="D30" s="92"/>
      <c r="E30" s="110"/>
      <c r="F30" s="92"/>
      <c r="G30" s="92"/>
      <c r="H30" s="92"/>
      <c r="I30" s="92"/>
      <c r="J30" s="92"/>
    </row>
    <row r="31" spans="1:10" s="94" customFormat="1" x14ac:dyDescent="0.25">
      <c r="A31" s="92"/>
      <c r="B31" s="92"/>
      <c r="C31" s="92"/>
      <c r="D31" s="92"/>
      <c r="E31" s="110"/>
      <c r="F31" s="92"/>
      <c r="G31" s="92"/>
      <c r="H31" s="92"/>
      <c r="I31" s="92"/>
      <c r="J31" s="92"/>
    </row>
    <row r="32" spans="1:10" s="94" customFormat="1" x14ac:dyDescent="0.25">
      <c r="A32" s="92"/>
      <c r="B32" s="92"/>
      <c r="C32" s="92"/>
      <c r="D32" s="92"/>
      <c r="E32" s="110"/>
      <c r="F32" s="92"/>
      <c r="G32" s="92"/>
      <c r="H32" s="92"/>
      <c r="I32" s="92"/>
      <c r="J32" s="92"/>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25C6-8B43-43FF-9A7D-243A0138DAB7}">
  <sheetPr>
    <tabColor theme="9" tint="-0.249977111117893"/>
    <pageSetUpPr fitToPage="1"/>
  </sheetPr>
  <dimension ref="B2:H35"/>
  <sheetViews>
    <sheetView showGridLines="0" zoomScale="93" workbookViewId="0">
      <selection activeCell="H39" sqref="H39"/>
    </sheetView>
  </sheetViews>
  <sheetFormatPr defaultColWidth="10.125" defaultRowHeight="15" x14ac:dyDescent="0.25"/>
  <cols>
    <col min="1" max="1" width="3.5" style="94" customWidth="1"/>
    <col min="2" max="2" width="43.375" style="94" customWidth="1"/>
    <col min="3" max="3" width="7.875" style="96" customWidth="1"/>
    <col min="4" max="5" width="19.5" style="152" customWidth="1"/>
    <col min="6" max="6" width="3.5" style="154" customWidth="1"/>
    <col min="7" max="7" width="14.125" style="94" bestFit="1" customWidth="1"/>
    <col min="8" max="8" width="15.5" style="94" bestFit="1" customWidth="1"/>
    <col min="9" max="16384" width="10.125" style="94"/>
  </cols>
  <sheetData>
    <row r="2" spans="2:8" x14ac:dyDescent="0.2">
      <c r="B2" s="91" t="s">
        <v>289</v>
      </c>
      <c r="C2" s="125"/>
      <c r="D2" s="126"/>
      <c r="E2" s="126"/>
      <c r="F2" s="127"/>
      <c r="G2" s="128"/>
      <c r="H2" s="128"/>
    </row>
    <row r="3" spans="2:8" x14ac:dyDescent="0.25">
      <c r="B3" s="129" t="s">
        <v>213</v>
      </c>
      <c r="C3" s="129"/>
      <c r="D3" s="129"/>
      <c r="E3" s="129"/>
      <c r="F3" s="130"/>
      <c r="G3" s="128"/>
      <c r="H3" s="128"/>
    </row>
    <row r="4" spans="2:8" x14ac:dyDescent="0.2">
      <c r="B4" s="160" t="s">
        <v>300</v>
      </c>
      <c r="C4" s="93"/>
      <c r="D4" s="93"/>
      <c r="E4" s="93"/>
      <c r="F4" s="130"/>
      <c r="G4" s="128"/>
      <c r="H4" s="128"/>
    </row>
    <row r="5" spans="2:8" x14ac:dyDescent="0.2">
      <c r="B5" s="160" t="s">
        <v>279</v>
      </c>
      <c r="C5" s="93"/>
      <c r="D5" s="93"/>
      <c r="E5" s="93"/>
      <c r="F5" s="130"/>
      <c r="G5" s="128"/>
      <c r="H5" s="128"/>
    </row>
    <row r="6" spans="2:8" x14ac:dyDescent="0.25">
      <c r="B6" s="160"/>
      <c r="C6" s="116"/>
      <c r="D6" s="117"/>
      <c r="E6" s="118"/>
      <c r="F6" s="130"/>
      <c r="G6" s="128"/>
      <c r="H6" s="128"/>
    </row>
    <row r="7" spans="2:8" s="96" customFormat="1" ht="14.25" x14ac:dyDescent="0.25">
      <c r="B7" s="131"/>
      <c r="C7" s="116" t="s">
        <v>59</v>
      </c>
      <c r="D7" s="117">
        <f>+PORTADA!B21</f>
        <v>44651</v>
      </c>
      <c r="E7" s="117">
        <v>44286</v>
      </c>
      <c r="F7" s="132"/>
    </row>
    <row r="8" spans="2:8" s="96" customFormat="1" ht="14.25" x14ac:dyDescent="0.25">
      <c r="B8" s="131"/>
      <c r="C8" s="116"/>
      <c r="D8" s="117"/>
      <c r="E8" s="118"/>
      <c r="F8" s="132"/>
    </row>
    <row r="9" spans="2:8" s="96" customFormat="1" ht="15" customHeight="1" x14ac:dyDescent="0.25">
      <c r="B9" s="112" t="s">
        <v>210</v>
      </c>
      <c r="C9" s="113"/>
      <c r="D9" s="114"/>
      <c r="E9" s="115"/>
      <c r="F9" s="133"/>
    </row>
    <row r="10" spans="2:8" ht="15" customHeight="1" x14ac:dyDescent="0.25">
      <c r="B10" s="134" t="s">
        <v>211</v>
      </c>
      <c r="C10" s="208">
        <v>5.6</v>
      </c>
      <c r="D10" s="135">
        <v>0</v>
      </c>
      <c r="E10" s="135">
        <v>0</v>
      </c>
      <c r="F10" s="136"/>
    </row>
    <row r="11" spans="2:8" ht="15" customHeight="1" x14ac:dyDescent="0.25">
      <c r="B11" s="137" t="s">
        <v>212</v>
      </c>
      <c r="C11" s="208">
        <v>5.7</v>
      </c>
      <c r="D11" s="135">
        <v>0</v>
      </c>
      <c r="E11" s="135">
        <v>0</v>
      </c>
      <c r="F11" s="136"/>
    </row>
    <row r="12" spans="2:8" ht="15" customHeight="1" x14ac:dyDescent="0.25">
      <c r="B12" s="134" t="s">
        <v>214</v>
      </c>
      <c r="C12" s="208">
        <v>5.8</v>
      </c>
      <c r="D12" s="135">
        <v>0</v>
      </c>
      <c r="E12" s="135">
        <v>0</v>
      </c>
      <c r="F12" s="138"/>
    </row>
    <row r="13" spans="2:8" ht="15" customHeight="1" thickBot="1" x14ac:dyDescent="0.25">
      <c r="B13" s="139" t="s">
        <v>70</v>
      </c>
      <c r="C13" s="140"/>
      <c r="D13" s="141">
        <f>+SUM(D10:D12)</f>
        <v>0</v>
      </c>
      <c r="E13" s="141">
        <f>+SUM(E10:E12)</f>
        <v>0</v>
      </c>
      <c r="F13" s="138"/>
    </row>
    <row r="14" spans="2:8" ht="15" customHeight="1" thickTop="1" x14ac:dyDescent="0.25">
      <c r="B14" s="112" t="s">
        <v>71</v>
      </c>
      <c r="C14" s="113"/>
      <c r="D14" s="114"/>
      <c r="E14" s="115"/>
      <c r="F14" s="142"/>
    </row>
    <row r="15" spans="2:8" ht="15" customHeight="1" x14ac:dyDescent="0.2">
      <c r="B15" s="143" t="s">
        <v>216</v>
      </c>
      <c r="C15" s="99" t="s">
        <v>68</v>
      </c>
      <c r="D15" s="135">
        <v>0</v>
      </c>
      <c r="E15" s="135">
        <v>0</v>
      </c>
      <c r="F15" s="142"/>
    </row>
    <row r="16" spans="2:8" ht="15" customHeight="1" x14ac:dyDescent="0.2">
      <c r="B16" s="143" t="s">
        <v>215</v>
      </c>
      <c r="C16" s="99" t="s">
        <v>68</v>
      </c>
      <c r="D16" s="135">
        <v>0</v>
      </c>
      <c r="E16" s="135">
        <v>0</v>
      </c>
      <c r="F16" s="144"/>
      <c r="G16" s="145"/>
      <c r="H16" s="146"/>
    </row>
    <row r="17" spans="2:6" ht="15" customHeight="1" x14ac:dyDescent="0.25">
      <c r="B17" s="147" t="s">
        <v>217</v>
      </c>
      <c r="C17" s="208">
        <v>5.9</v>
      </c>
      <c r="D17" s="135">
        <v>0</v>
      </c>
      <c r="E17" s="135">
        <v>0</v>
      </c>
      <c r="F17" s="148"/>
    </row>
    <row r="18" spans="2:6" ht="15" customHeight="1" x14ac:dyDescent="0.25">
      <c r="B18" s="147" t="s">
        <v>218</v>
      </c>
      <c r="C18" s="209">
        <v>5.0999999999999996</v>
      </c>
      <c r="D18" s="135">
        <v>0</v>
      </c>
      <c r="E18" s="135">
        <v>0</v>
      </c>
      <c r="F18" s="148"/>
    </row>
    <row r="19" spans="2:6" ht="15" customHeight="1" thickBot="1" x14ac:dyDescent="0.3">
      <c r="B19" s="149" t="s">
        <v>72</v>
      </c>
      <c r="C19" s="140"/>
      <c r="D19" s="141">
        <f>+SUM(D15:D18)</f>
        <v>0</v>
      </c>
      <c r="E19" s="141">
        <f>+SUM(E15:E18)</f>
        <v>0</v>
      </c>
      <c r="F19" s="142"/>
    </row>
    <row r="20" spans="2:6" ht="13.5" customHeight="1" thickTop="1" x14ac:dyDescent="0.25">
      <c r="B20" s="161" t="s">
        <v>73</v>
      </c>
      <c r="C20" s="162"/>
      <c r="D20" s="163">
        <f>+D13-D19</f>
        <v>0</v>
      </c>
      <c r="E20" s="163">
        <f>+E13-E19</f>
        <v>0</v>
      </c>
      <c r="F20" s="148"/>
    </row>
    <row r="21" spans="2:6" ht="13.5" customHeight="1" x14ac:dyDescent="0.25">
      <c r="B21" s="150"/>
      <c r="C21" s="151"/>
      <c r="F21" s="142"/>
    </row>
    <row r="22" spans="2:6" ht="13.5" customHeight="1" x14ac:dyDescent="0.25">
      <c r="B22" s="109" t="s">
        <v>280</v>
      </c>
      <c r="C22" s="94"/>
      <c r="D22" s="153"/>
      <c r="E22" s="153"/>
    </row>
    <row r="23" spans="2:6" ht="13.5" customHeight="1" x14ac:dyDescent="0.25">
      <c r="C23" s="94"/>
      <c r="D23" s="153"/>
      <c r="E23" s="153"/>
    </row>
    <row r="24" spans="2:6" ht="13.5" customHeight="1" x14ac:dyDescent="0.25">
      <c r="C24" s="94"/>
      <c r="D24" s="153"/>
      <c r="E24" s="153"/>
    </row>
    <row r="25" spans="2:6" ht="13.5" customHeight="1" x14ac:dyDescent="0.25">
      <c r="C25" s="94"/>
      <c r="D25" s="153"/>
      <c r="E25" s="153"/>
    </row>
    <row r="26" spans="2:6" ht="13.5" customHeight="1" x14ac:dyDescent="0.25">
      <c r="B26" s="155"/>
      <c r="C26" s="150"/>
      <c r="D26" s="156"/>
      <c r="E26" s="156"/>
      <c r="F26" s="157"/>
    </row>
    <row r="27" spans="2:6" x14ac:dyDescent="0.25">
      <c r="F27" s="133"/>
    </row>
    <row r="31" spans="2:6" x14ac:dyDescent="0.25">
      <c r="F31" s="158"/>
    </row>
    <row r="32" spans="2:6" x14ac:dyDescent="0.25">
      <c r="C32" s="94"/>
      <c r="F32" s="158"/>
    </row>
    <row r="33" spans="4:6" x14ac:dyDescent="0.25">
      <c r="D33" s="159"/>
      <c r="E33" s="159"/>
      <c r="F33" s="158"/>
    </row>
    <row r="34" spans="4:6" x14ac:dyDescent="0.25">
      <c r="F34" s="158"/>
    </row>
    <row r="35" spans="4:6" x14ac:dyDescent="0.25">
      <c r="F35" s="158"/>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AF90-4F75-4565-B4AE-55CFCDB017E1}">
  <sheetPr>
    <tabColor theme="9" tint="-0.249977111117893"/>
  </sheetPr>
  <dimension ref="A2:E34"/>
  <sheetViews>
    <sheetView showGridLines="0" workbookViewId="0">
      <selection activeCell="B6" sqref="B6"/>
    </sheetView>
  </sheetViews>
  <sheetFormatPr defaultColWidth="11.5" defaultRowHeight="15" x14ac:dyDescent="0.25"/>
  <cols>
    <col min="1" max="1" width="4" style="92" customWidth="1"/>
    <col min="2" max="2" width="69.625" style="92" customWidth="1"/>
    <col min="3" max="3" width="19.375" style="92" bestFit="1" customWidth="1"/>
    <col min="4" max="4" width="18.625" style="92" bestFit="1" customWidth="1"/>
    <col min="5" max="5" width="3.5" style="92" customWidth="1"/>
    <col min="6" max="16384" width="11.5" style="92"/>
  </cols>
  <sheetData>
    <row r="2" spans="1:5" x14ac:dyDescent="0.25">
      <c r="A2" s="164"/>
      <c r="B2" s="91" t="s">
        <v>289</v>
      </c>
      <c r="C2" s="164"/>
      <c r="D2" s="164"/>
    </row>
    <row r="3" spans="1:5" x14ac:dyDescent="0.25">
      <c r="A3" s="215" t="s">
        <v>219</v>
      </c>
      <c r="B3" s="215"/>
      <c r="C3" s="215"/>
      <c r="D3" s="215"/>
    </row>
    <row r="4" spans="1:5" x14ac:dyDescent="0.25">
      <c r="B4" s="111" t="str">
        <f>+'ESTADO DE INGRESOS Y EGRESOS'!B4</f>
        <v>Correspondiente al periodo entre el 2022-01-01 y el 2022-03-31, presentado en forma comparativa con el mismo periodo anterior finalizado el 2021-03-31</v>
      </c>
      <c r="C4" s="111"/>
      <c r="D4" s="111"/>
    </row>
    <row r="5" spans="1:5" x14ac:dyDescent="0.25">
      <c r="B5" s="182" t="s">
        <v>279</v>
      </c>
      <c r="C5" s="182"/>
      <c r="D5" s="182"/>
    </row>
    <row r="6" spans="1:5" x14ac:dyDescent="0.25">
      <c r="B6" s="182"/>
      <c r="C6" s="182"/>
      <c r="D6" s="182"/>
    </row>
    <row r="7" spans="1:5" x14ac:dyDescent="0.25">
      <c r="B7" s="182"/>
      <c r="C7" s="117">
        <f>+PORTADA!B21</f>
        <v>44651</v>
      </c>
      <c r="D7" s="117">
        <v>44286</v>
      </c>
    </row>
    <row r="8" spans="1:5" x14ac:dyDescent="0.25">
      <c r="A8" s="181"/>
      <c r="B8" s="181"/>
      <c r="C8" s="181"/>
      <c r="D8" s="181"/>
    </row>
    <row r="9" spans="1:5" x14ac:dyDescent="0.25">
      <c r="B9" s="166" t="s">
        <v>220</v>
      </c>
      <c r="C9" s="167">
        <v>0</v>
      </c>
      <c r="D9" s="167">
        <v>0</v>
      </c>
    </row>
    <row r="10" spans="1:5" x14ac:dyDescent="0.25">
      <c r="B10" s="174" t="s">
        <v>221</v>
      </c>
      <c r="C10" s="169"/>
      <c r="D10" s="169"/>
    </row>
    <row r="11" spans="1:5" x14ac:dyDescent="0.25">
      <c r="B11" s="168" t="s">
        <v>222</v>
      </c>
      <c r="C11" s="170"/>
      <c r="D11" s="170"/>
    </row>
    <row r="12" spans="1:5" x14ac:dyDescent="0.25">
      <c r="B12" s="171" t="s">
        <v>223</v>
      </c>
      <c r="C12" s="172">
        <v>0</v>
      </c>
      <c r="D12" s="172">
        <v>0</v>
      </c>
    </row>
    <row r="13" spans="1:5" x14ac:dyDescent="0.25">
      <c r="B13" s="171" t="s">
        <v>224</v>
      </c>
      <c r="C13" s="172">
        <v>0</v>
      </c>
      <c r="D13" s="172">
        <v>0</v>
      </c>
    </row>
    <row r="14" spans="1:5" x14ac:dyDescent="0.25">
      <c r="B14" s="171" t="s">
        <v>225</v>
      </c>
      <c r="C14" s="173">
        <v>0</v>
      </c>
      <c r="D14" s="173">
        <v>0</v>
      </c>
    </row>
    <row r="15" spans="1:5" x14ac:dyDescent="0.25">
      <c r="B15" s="171" t="s">
        <v>226</v>
      </c>
      <c r="C15" s="172">
        <v>0</v>
      </c>
      <c r="D15" s="172">
        <v>0</v>
      </c>
      <c r="E15" s="165"/>
    </row>
    <row r="16" spans="1:5" x14ac:dyDescent="0.25">
      <c r="B16" s="168" t="s">
        <v>227</v>
      </c>
      <c r="C16" s="170"/>
      <c r="D16" s="170"/>
    </row>
    <row r="17" spans="2:5" x14ac:dyDescent="0.25">
      <c r="B17" s="171" t="s">
        <v>228</v>
      </c>
      <c r="C17" s="172">
        <v>0</v>
      </c>
      <c r="D17" s="172">
        <v>0</v>
      </c>
    </row>
    <row r="18" spans="2:5" x14ac:dyDescent="0.25">
      <c r="B18" s="171" t="s">
        <v>229</v>
      </c>
      <c r="C18" s="172">
        <v>0</v>
      </c>
      <c r="D18" s="172">
        <v>0</v>
      </c>
    </row>
    <row r="19" spans="2:5" x14ac:dyDescent="0.25">
      <c r="B19" s="171" t="s">
        <v>230</v>
      </c>
      <c r="C19" s="172">
        <v>0</v>
      </c>
      <c r="D19" s="172">
        <v>0</v>
      </c>
      <c r="E19" s="165"/>
    </row>
    <row r="20" spans="2:5" x14ac:dyDescent="0.25">
      <c r="B20" s="171" t="s">
        <v>231</v>
      </c>
      <c r="C20" s="172">
        <v>0</v>
      </c>
      <c r="D20" s="172">
        <v>0</v>
      </c>
      <c r="E20" s="165"/>
    </row>
    <row r="21" spans="2:5" x14ac:dyDescent="0.25">
      <c r="B21" s="171" t="s">
        <v>232</v>
      </c>
      <c r="C21" s="172">
        <v>0</v>
      </c>
      <c r="D21" s="172">
        <v>0</v>
      </c>
    </row>
    <row r="22" spans="2:5" x14ac:dyDescent="0.25">
      <c r="B22" s="171" t="s">
        <v>233</v>
      </c>
      <c r="C22" s="172">
        <v>0</v>
      </c>
      <c r="D22" s="172">
        <v>0</v>
      </c>
    </row>
    <row r="23" spans="2:5" x14ac:dyDescent="0.25">
      <c r="B23" s="171" t="s">
        <v>234</v>
      </c>
      <c r="C23" s="172">
        <v>0</v>
      </c>
      <c r="D23" s="172">
        <v>0</v>
      </c>
    </row>
    <row r="24" spans="2:5" x14ac:dyDescent="0.25">
      <c r="B24" s="171" t="s">
        <v>235</v>
      </c>
      <c r="C24" s="175">
        <v>0</v>
      </c>
      <c r="D24" s="175">
        <v>0</v>
      </c>
    </row>
    <row r="25" spans="2:5" x14ac:dyDescent="0.25">
      <c r="B25" s="176" t="s">
        <v>236</v>
      </c>
      <c r="C25" s="177">
        <f>SUM(C10:C24)</f>
        <v>0</v>
      </c>
      <c r="D25" s="177">
        <v>0</v>
      </c>
    </row>
    <row r="26" spans="2:5" x14ac:dyDescent="0.25">
      <c r="B26" s="171"/>
      <c r="C26" s="178"/>
      <c r="D26" s="178"/>
    </row>
    <row r="27" spans="2:5" x14ac:dyDescent="0.25">
      <c r="B27" s="168" t="s">
        <v>237</v>
      </c>
      <c r="C27" s="170"/>
      <c r="D27" s="170"/>
    </row>
    <row r="28" spans="2:5" x14ac:dyDescent="0.25">
      <c r="B28" s="171" t="s">
        <v>238</v>
      </c>
      <c r="C28" s="172">
        <v>0</v>
      </c>
      <c r="D28" s="172">
        <v>0</v>
      </c>
    </row>
    <row r="29" spans="2:5" x14ac:dyDescent="0.25">
      <c r="B29" s="171" t="s">
        <v>239</v>
      </c>
      <c r="C29" s="175">
        <v>0</v>
      </c>
      <c r="D29" s="175">
        <v>0</v>
      </c>
    </row>
    <row r="30" spans="2:5" x14ac:dyDescent="0.25">
      <c r="B30" s="179" t="s">
        <v>240</v>
      </c>
      <c r="C30" s="177">
        <f>+C28+C29</f>
        <v>0</v>
      </c>
      <c r="D30" s="177">
        <v>0</v>
      </c>
    </row>
    <row r="31" spans="2:5" x14ac:dyDescent="0.25">
      <c r="B31" s="183"/>
      <c r="C31" s="184"/>
      <c r="D31" s="185"/>
    </row>
    <row r="32" spans="2:5" x14ac:dyDescent="0.25">
      <c r="B32" s="166" t="s">
        <v>241</v>
      </c>
      <c r="C32" s="180">
        <f>+C9+C25+C30</f>
        <v>0</v>
      </c>
      <c r="D32" s="180">
        <v>0</v>
      </c>
    </row>
    <row r="34" spans="2:2" x14ac:dyDescent="0.25">
      <c r="B34" s="109" t="s">
        <v>280</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FC69-D810-4485-98FD-1A17711982E0}">
  <sheetPr>
    <tabColor theme="9" tint="-0.249977111117893"/>
  </sheetPr>
  <dimension ref="B2:L16"/>
  <sheetViews>
    <sheetView showGridLines="0" zoomScaleNormal="100" workbookViewId="0">
      <selection activeCell="G13" sqref="G13"/>
    </sheetView>
  </sheetViews>
  <sheetFormatPr defaultColWidth="11.5" defaultRowHeight="15" x14ac:dyDescent="0.25"/>
  <cols>
    <col min="1" max="1" width="3.5" style="92" customWidth="1"/>
    <col min="2" max="2" width="61" style="92" bestFit="1" customWidth="1"/>
    <col min="3" max="3" width="18.625" style="92" bestFit="1" customWidth="1"/>
    <col min="4" max="4" width="18.125" style="92" bestFit="1" customWidth="1"/>
    <col min="5" max="5" width="19" style="92" bestFit="1" customWidth="1"/>
    <col min="6" max="6" width="15.5" style="92" bestFit="1" customWidth="1"/>
    <col min="7" max="7" width="14.625" style="92" bestFit="1" customWidth="1"/>
    <col min="8" max="8" width="14.5" style="92" bestFit="1" customWidth="1"/>
    <col min="9" max="9" width="17.125" style="92" bestFit="1" customWidth="1"/>
    <col min="10" max="10" width="22" style="92" customWidth="1"/>
    <col min="11" max="11" width="18.5" style="92" bestFit="1" customWidth="1"/>
    <col min="12" max="12" width="21.875" style="92" customWidth="1"/>
    <col min="13" max="13" width="3.5" style="92" customWidth="1"/>
    <col min="14" max="16384" width="11.5" style="92"/>
  </cols>
  <sheetData>
    <row r="2" spans="2:12" x14ac:dyDescent="0.25">
      <c r="C2" s="197" t="s">
        <v>289</v>
      </c>
      <c r="D2" s="164"/>
      <c r="E2" s="164"/>
      <c r="F2" s="164"/>
      <c r="G2" s="164"/>
      <c r="H2" s="164"/>
      <c r="I2" s="164"/>
      <c r="J2" s="164"/>
      <c r="K2" s="164"/>
      <c r="L2" s="164"/>
    </row>
    <row r="3" spans="2:12" x14ac:dyDescent="0.25">
      <c r="C3" s="200" t="s">
        <v>248</v>
      </c>
      <c r="D3" s="93"/>
      <c r="E3" s="93"/>
      <c r="F3" s="129"/>
      <c r="G3" s="129"/>
      <c r="H3" s="129"/>
      <c r="I3" s="129"/>
      <c r="J3" s="129"/>
      <c r="K3" s="129"/>
      <c r="L3" s="129"/>
    </row>
    <row r="4" spans="2:12" x14ac:dyDescent="0.25">
      <c r="C4" s="198" t="str">
        <f>+'ESTADO DE FLUJO DE EFECTIVO'!B4</f>
        <v>Correspondiente al periodo entre el 2022-01-01 y el 2022-03-31, presentado en forma comparativa con el mismo periodo anterior finalizado el 2021-03-31</v>
      </c>
      <c r="D4" s="111"/>
      <c r="E4" s="111"/>
      <c r="F4" s="186"/>
      <c r="G4" s="186"/>
      <c r="H4" s="186"/>
      <c r="I4" s="186"/>
      <c r="J4" s="186"/>
      <c r="K4" s="186"/>
      <c r="L4" s="186"/>
    </row>
    <row r="5" spans="2:12" x14ac:dyDescent="0.25">
      <c r="C5" s="181" t="s">
        <v>279</v>
      </c>
      <c r="D5" s="199"/>
      <c r="E5" s="199"/>
      <c r="F5" s="186"/>
      <c r="G5" s="186"/>
      <c r="H5" s="186"/>
      <c r="I5" s="186"/>
      <c r="J5" s="186"/>
      <c r="K5" s="186"/>
      <c r="L5" s="186"/>
    </row>
    <row r="6" spans="2:12" x14ac:dyDescent="0.25">
      <c r="B6" s="187"/>
      <c r="C6" s="188"/>
      <c r="D6" s="188"/>
      <c r="E6" s="188"/>
      <c r="F6" s="188"/>
      <c r="G6" s="188"/>
      <c r="H6" s="188"/>
      <c r="I6" s="188"/>
      <c r="J6" s="188"/>
      <c r="K6" s="188"/>
      <c r="L6" s="188"/>
    </row>
    <row r="7" spans="2:12" x14ac:dyDescent="0.25">
      <c r="B7" s="189" t="s">
        <v>75</v>
      </c>
      <c r="C7" s="189" t="s">
        <v>242</v>
      </c>
      <c r="D7" s="189" t="s">
        <v>249</v>
      </c>
      <c r="E7" s="229">
        <v>44286</v>
      </c>
      <c r="F7" s="188"/>
      <c r="G7" s="188"/>
      <c r="H7" s="188"/>
      <c r="I7" s="188"/>
      <c r="J7" s="188"/>
    </row>
    <row r="8" spans="2:12" x14ac:dyDescent="0.25">
      <c r="B8" s="166" t="s">
        <v>243</v>
      </c>
      <c r="C8" s="167">
        <v>0</v>
      </c>
      <c r="D8" s="167">
        <v>0</v>
      </c>
      <c r="E8" s="167">
        <f>+C8+D8</f>
        <v>0</v>
      </c>
      <c r="F8" s="95"/>
      <c r="G8" s="188"/>
      <c r="H8" s="188"/>
      <c r="I8" s="188"/>
      <c r="J8" s="188"/>
    </row>
    <row r="9" spans="2:12" x14ac:dyDescent="0.25">
      <c r="B9" s="190" t="s">
        <v>244</v>
      </c>
      <c r="C9" s="191"/>
      <c r="D9" s="191"/>
      <c r="E9" s="191"/>
    </row>
    <row r="10" spans="2:12" x14ac:dyDescent="0.25">
      <c r="B10" s="192" t="s">
        <v>239</v>
      </c>
      <c r="C10" s="173">
        <v>0</v>
      </c>
      <c r="D10" s="193"/>
      <c r="E10" s="193"/>
    </row>
    <row r="11" spans="2:12" x14ac:dyDescent="0.25">
      <c r="B11" s="192" t="s">
        <v>245</v>
      </c>
      <c r="C11" s="173">
        <v>0</v>
      </c>
      <c r="D11" s="193"/>
      <c r="E11" s="193"/>
    </row>
    <row r="12" spans="2:12" x14ac:dyDescent="0.25">
      <c r="B12" s="194" t="s">
        <v>246</v>
      </c>
      <c r="C12" s="195">
        <f>+C10+C11</f>
        <v>0</v>
      </c>
      <c r="D12" s="196"/>
      <c r="E12" s="196"/>
    </row>
    <row r="13" spans="2:12" x14ac:dyDescent="0.25">
      <c r="B13" s="216" t="s">
        <v>247</v>
      </c>
      <c r="C13" s="218">
        <f>+E8+C12</f>
        <v>0</v>
      </c>
      <c r="D13" s="218">
        <v>0</v>
      </c>
      <c r="E13" s="230" t="s">
        <v>299</v>
      </c>
    </row>
    <row r="14" spans="2:12" x14ac:dyDescent="0.25">
      <c r="B14" s="217"/>
      <c r="C14" s="219"/>
      <c r="D14" s="219"/>
      <c r="E14" s="167">
        <f>+C13+D13</f>
        <v>0</v>
      </c>
    </row>
    <row r="16" spans="2:12" x14ac:dyDescent="0.25">
      <c r="B16" s="109" t="s">
        <v>280</v>
      </c>
    </row>
  </sheetData>
  <mergeCells count="3">
    <mergeCell ref="B13:B14"/>
    <mergeCell ref="C13:C14"/>
    <mergeCell ref="D13:D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13AF-197D-407A-B514-E2E48152B345}">
  <dimension ref="B2:N182"/>
  <sheetViews>
    <sheetView showGridLines="0" tabSelected="1" topLeftCell="A34" zoomScaleNormal="100" zoomScaleSheetLayoutView="85" workbookViewId="0">
      <selection activeCell="C46" sqref="C46"/>
    </sheetView>
  </sheetViews>
  <sheetFormatPr defaultColWidth="8.625" defaultRowHeight="12.75" x14ac:dyDescent="0.2"/>
  <cols>
    <col min="1" max="1" width="3.125" style="9" customWidth="1"/>
    <col min="2" max="2" width="35.125" style="9" customWidth="1"/>
    <col min="3" max="3" width="21.5" style="9" customWidth="1"/>
    <col min="4" max="4" width="27.625" style="9" customWidth="1"/>
    <col min="5" max="5" width="23.625" style="9" bestFit="1" customWidth="1"/>
    <col min="6" max="6" width="28.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x14ac:dyDescent="0.2">
      <c r="D2" s="67" t="s">
        <v>289</v>
      </c>
    </row>
    <row r="3" spans="2:4" x14ac:dyDescent="0.2">
      <c r="D3" s="67" t="s">
        <v>76</v>
      </c>
    </row>
    <row r="4" spans="2:4" x14ac:dyDescent="0.2">
      <c r="D4" s="10">
        <f>+PORTADA!B21</f>
        <v>44651</v>
      </c>
    </row>
    <row r="5" spans="2:4" x14ac:dyDescent="0.2">
      <c r="B5" s="73"/>
      <c r="D5" s="10"/>
    </row>
    <row r="6" spans="2:4" x14ac:dyDescent="0.2">
      <c r="B6" s="73" t="s">
        <v>148</v>
      </c>
      <c r="D6" s="10"/>
    </row>
    <row r="7" spans="2:4" x14ac:dyDescent="0.2">
      <c r="D7" s="10"/>
    </row>
    <row r="8" spans="2:4" x14ac:dyDescent="0.2">
      <c r="B8" s="9" t="s">
        <v>290</v>
      </c>
      <c r="D8" s="10"/>
    </row>
    <row r="9" spans="2:4" x14ac:dyDescent="0.2">
      <c r="B9" s="9" t="s">
        <v>292</v>
      </c>
      <c r="D9" s="10"/>
    </row>
    <row r="10" spans="2:4" x14ac:dyDescent="0.2">
      <c r="B10" s="9" t="s">
        <v>291</v>
      </c>
      <c r="D10" s="10"/>
    </row>
    <row r="11" spans="2:4" x14ac:dyDescent="0.2">
      <c r="B11" s="9" t="s">
        <v>149</v>
      </c>
      <c r="D11" s="10"/>
    </row>
    <row r="12" spans="2:4" x14ac:dyDescent="0.2">
      <c r="B12" s="9" t="s">
        <v>293</v>
      </c>
      <c r="D12" s="10"/>
    </row>
    <row r="13" spans="2:4" x14ac:dyDescent="0.2">
      <c r="B13" s="9" t="s">
        <v>283</v>
      </c>
      <c r="D13" s="10"/>
    </row>
    <row r="14" spans="2:4" x14ac:dyDescent="0.2">
      <c r="B14" s="9" t="s">
        <v>284</v>
      </c>
      <c r="D14" s="10"/>
    </row>
    <row r="15" spans="2:4" x14ac:dyDescent="0.2">
      <c r="B15" s="9" t="s">
        <v>285</v>
      </c>
      <c r="D15" s="10"/>
    </row>
    <row r="17" spans="2:6" x14ac:dyDescent="0.2">
      <c r="B17" s="73" t="s">
        <v>150</v>
      </c>
    </row>
    <row r="19" spans="2:6" x14ac:dyDescent="0.2">
      <c r="B19" s="11" t="s">
        <v>151</v>
      </c>
    </row>
    <row r="20" spans="2:6" x14ac:dyDescent="0.2">
      <c r="B20" s="11"/>
    </row>
    <row r="21" spans="2:6" x14ac:dyDescent="0.2">
      <c r="B21" s="9" t="s">
        <v>77</v>
      </c>
    </row>
    <row r="22" spans="2:6" x14ac:dyDescent="0.2">
      <c r="B22" s="9" t="s">
        <v>78</v>
      </c>
    </row>
    <row r="23" spans="2:6" x14ac:dyDescent="0.2">
      <c r="B23" s="9" t="s">
        <v>79</v>
      </c>
    </row>
    <row r="24" spans="2:6" x14ac:dyDescent="0.2">
      <c r="B24" s="9" t="s">
        <v>80</v>
      </c>
    </row>
    <row r="25" spans="2:6" x14ac:dyDescent="0.2">
      <c r="B25" s="9" t="s">
        <v>81</v>
      </c>
    </row>
    <row r="26" spans="2:6" ht="27.75" customHeight="1" x14ac:dyDescent="0.2">
      <c r="B26" s="220" t="s">
        <v>82</v>
      </c>
      <c r="C26" s="220"/>
      <c r="D26" s="220"/>
      <c r="E26" s="220"/>
      <c r="F26" s="220"/>
    </row>
    <row r="27" spans="2:6" x14ac:dyDescent="0.2">
      <c r="B27" s="9" t="s">
        <v>294</v>
      </c>
    </row>
    <row r="28" spans="2:6" x14ac:dyDescent="0.2">
      <c r="B28" s="9" t="s">
        <v>83</v>
      </c>
    </row>
    <row r="29" spans="2:6" x14ac:dyDescent="0.2">
      <c r="B29" s="9" t="s">
        <v>84</v>
      </c>
    </row>
    <row r="31" spans="2:6" x14ac:dyDescent="0.2">
      <c r="B31" s="11" t="s">
        <v>152</v>
      </c>
    </row>
    <row r="32" spans="2:6" x14ac:dyDescent="0.2">
      <c r="B32" s="11"/>
    </row>
    <row r="33" spans="2:4" x14ac:dyDescent="0.2">
      <c r="B33" s="9" t="s">
        <v>153</v>
      </c>
    </row>
    <row r="35" spans="2:4" x14ac:dyDescent="0.2">
      <c r="B35" s="17" t="s">
        <v>154</v>
      </c>
    </row>
    <row r="37" spans="2:4" x14ac:dyDescent="0.2">
      <c r="B37" s="9" t="s">
        <v>302</v>
      </c>
    </row>
    <row r="38" spans="2:4" x14ac:dyDescent="0.2">
      <c r="B38" s="9" t="s">
        <v>156</v>
      </c>
    </row>
    <row r="39" spans="2:4" x14ac:dyDescent="0.2">
      <c r="B39" s="9" t="s">
        <v>286</v>
      </c>
    </row>
    <row r="40" spans="2:4" x14ac:dyDescent="0.2">
      <c r="B40" s="9" t="s">
        <v>85</v>
      </c>
    </row>
    <row r="41" spans="2:4" x14ac:dyDescent="0.2">
      <c r="B41" s="9" t="s">
        <v>197</v>
      </c>
    </row>
    <row r="42" spans="2:4" x14ac:dyDescent="0.2">
      <c r="B42" s="9" t="s">
        <v>157</v>
      </c>
    </row>
    <row r="43" spans="2:4" x14ac:dyDescent="0.2">
      <c r="B43" s="9" t="s">
        <v>155</v>
      </c>
    </row>
    <row r="45" spans="2:4" x14ac:dyDescent="0.2">
      <c r="B45" s="18" t="s">
        <v>69</v>
      </c>
      <c r="C45" s="19">
        <f>+PORTADA!B21</f>
        <v>44651</v>
      </c>
      <c r="D45" s="19">
        <v>44286</v>
      </c>
    </row>
    <row r="46" spans="2:4" x14ac:dyDescent="0.2">
      <c r="B46" s="20" t="s">
        <v>86</v>
      </c>
      <c r="C46" s="21">
        <v>6921.52</v>
      </c>
      <c r="D46" s="21">
        <v>6277.54</v>
      </c>
    </row>
    <row r="47" spans="2:4" x14ac:dyDescent="0.2">
      <c r="B47" s="22" t="s">
        <v>87</v>
      </c>
      <c r="C47" s="23">
        <v>6931.47</v>
      </c>
      <c r="D47" s="23">
        <v>6351.33</v>
      </c>
    </row>
    <row r="49" spans="2:6" x14ac:dyDescent="0.2">
      <c r="B49" s="11" t="s">
        <v>158</v>
      </c>
    </row>
    <row r="51" spans="2:6" x14ac:dyDescent="0.2">
      <c r="B51" s="24" t="s">
        <v>88</v>
      </c>
      <c r="C51" s="19">
        <f>+C45</f>
        <v>44651</v>
      </c>
      <c r="D51" s="19">
        <f>+D45</f>
        <v>44286</v>
      </c>
    </row>
    <row r="52" spans="2:6" x14ac:dyDescent="0.2">
      <c r="B52" s="25" t="s">
        <v>89</v>
      </c>
      <c r="C52" s="26"/>
      <c r="D52" s="26"/>
    </row>
    <row r="53" spans="2:6" x14ac:dyDescent="0.2">
      <c r="B53" s="27" t="s">
        <v>61</v>
      </c>
      <c r="C53" s="21">
        <v>0</v>
      </c>
      <c r="D53" s="21">
        <v>0</v>
      </c>
    </row>
    <row r="54" spans="2:6" x14ac:dyDescent="0.2">
      <c r="B54" s="27" t="s">
        <v>90</v>
      </c>
      <c r="C54" s="28">
        <v>0</v>
      </c>
      <c r="D54" s="28">
        <v>0</v>
      </c>
    </row>
    <row r="55" spans="2:6" x14ac:dyDescent="0.2">
      <c r="B55" s="29" t="s">
        <v>74</v>
      </c>
      <c r="C55" s="30">
        <v>0</v>
      </c>
      <c r="D55" s="30">
        <v>0</v>
      </c>
    </row>
    <row r="56" spans="2:6" x14ac:dyDescent="0.2">
      <c r="B56" s="31" t="s">
        <v>91</v>
      </c>
      <c r="C56" s="74"/>
      <c r="D56" s="32"/>
    </row>
    <row r="57" spans="2:6" x14ac:dyDescent="0.2">
      <c r="B57" s="27" t="s">
        <v>92</v>
      </c>
      <c r="C57" s="69">
        <v>0</v>
      </c>
      <c r="D57" s="69">
        <v>0</v>
      </c>
    </row>
    <row r="58" spans="2:6" x14ac:dyDescent="0.2">
      <c r="B58" s="29" t="s">
        <v>93</v>
      </c>
      <c r="C58" s="30">
        <v>0</v>
      </c>
      <c r="D58" s="30">
        <v>0</v>
      </c>
    </row>
    <row r="59" spans="2:6" x14ac:dyDescent="0.2">
      <c r="B59" s="75"/>
      <c r="C59" s="76"/>
      <c r="D59" s="76"/>
    </row>
    <row r="60" spans="2:6" x14ac:dyDescent="0.2">
      <c r="B60" s="11" t="s">
        <v>159</v>
      </c>
      <c r="C60" s="76"/>
      <c r="D60" s="76"/>
    </row>
    <row r="61" spans="2:6" x14ac:dyDescent="0.2">
      <c r="B61" s="75"/>
      <c r="C61" s="76"/>
      <c r="D61" s="76"/>
    </row>
    <row r="62" spans="2:6" x14ac:dyDescent="0.2">
      <c r="B62" s="75" t="s">
        <v>160</v>
      </c>
      <c r="C62" s="76"/>
      <c r="D62" s="76"/>
    </row>
    <row r="63" spans="2:6" x14ac:dyDescent="0.2">
      <c r="B63" s="75"/>
      <c r="C63" s="76"/>
      <c r="D63" s="76"/>
    </row>
    <row r="64" spans="2:6" x14ac:dyDescent="0.2">
      <c r="B64" s="39" t="s">
        <v>19</v>
      </c>
      <c r="C64" s="39" t="s">
        <v>167</v>
      </c>
      <c r="D64" s="39" t="s">
        <v>161</v>
      </c>
      <c r="E64" s="41" t="s">
        <v>168</v>
      </c>
      <c r="F64" s="41" t="s">
        <v>162</v>
      </c>
    </row>
    <row r="65" spans="2:6" ht="25.5" x14ac:dyDescent="0.2">
      <c r="B65" s="78" t="s">
        <v>163</v>
      </c>
      <c r="C65" s="39"/>
      <c r="D65" s="39"/>
      <c r="E65" s="41"/>
      <c r="F65" s="41"/>
    </row>
    <row r="66" spans="2:6" ht="25.5" x14ac:dyDescent="0.2">
      <c r="B66" s="78" t="s">
        <v>164</v>
      </c>
      <c r="C66" s="39"/>
      <c r="D66" s="39"/>
      <c r="E66" s="41"/>
      <c r="F66" s="41"/>
    </row>
    <row r="67" spans="2:6" ht="25.5" x14ac:dyDescent="0.2">
      <c r="B67" s="79" t="s">
        <v>165</v>
      </c>
      <c r="C67" s="80"/>
      <c r="D67" s="81"/>
      <c r="E67" s="82"/>
      <c r="F67" s="82"/>
    </row>
    <row r="68" spans="2:6" ht="25.5" x14ac:dyDescent="0.2">
      <c r="B68" s="79" t="s">
        <v>166</v>
      </c>
      <c r="C68" s="80"/>
      <c r="D68" s="80"/>
      <c r="E68" s="82"/>
      <c r="F68" s="82"/>
    </row>
    <row r="69" spans="2:6" ht="13.5" thickBot="1" x14ac:dyDescent="0.25">
      <c r="B69" s="42" t="s">
        <v>95</v>
      </c>
      <c r="C69" s="42">
        <v>0</v>
      </c>
      <c r="D69" s="42">
        <f>SUM(D67:D68)</f>
        <v>0</v>
      </c>
      <c r="E69" s="42">
        <f>SUM(E67:E68)</f>
        <v>0</v>
      </c>
      <c r="F69" s="43">
        <f>SUM(F67:F68)</f>
        <v>0</v>
      </c>
    </row>
    <row r="70" spans="2:6" ht="13.5" thickTop="1" x14ac:dyDescent="0.2">
      <c r="B70" s="75"/>
      <c r="C70" s="76"/>
      <c r="D70" s="76"/>
    </row>
    <row r="71" spans="2:6" x14ac:dyDescent="0.2">
      <c r="B71" s="11" t="s">
        <v>175</v>
      </c>
      <c r="C71" s="76"/>
      <c r="D71" s="76"/>
    </row>
    <row r="72" spans="2:6" x14ac:dyDescent="0.2">
      <c r="B72" s="75"/>
      <c r="C72" s="76"/>
      <c r="D72" s="76"/>
    </row>
    <row r="73" spans="2:6" x14ac:dyDescent="0.2">
      <c r="B73" s="75" t="s">
        <v>169</v>
      </c>
      <c r="C73" s="76"/>
      <c r="D73" s="76"/>
    </row>
    <row r="74" spans="2:6" x14ac:dyDescent="0.2">
      <c r="B74" s="75" t="s">
        <v>170</v>
      </c>
      <c r="C74" s="76"/>
      <c r="D74" s="76"/>
    </row>
    <row r="75" spans="2:6" x14ac:dyDescent="0.2">
      <c r="B75" s="75" t="s">
        <v>171</v>
      </c>
      <c r="C75" s="76"/>
      <c r="D75" s="76"/>
    </row>
    <row r="76" spans="2:6" x14ac:dyDescent="0.2">
      <c r="B76" s="75" t="s">
        <v>172</v>
      </c>
      <c r="C76" s="76"/>
      <c r="D76" s="76"/>
    </row>
    <row r="77" spans="2:6" x14ac:dyDescent="0.2">
      <c r="B77" s="75" t="s">
        <v>173</v>
      </c>
      <c r="C77" s="76"/>
      <c r="D77" s="76"/>
    </row>
    <row r="78" spans="2:6" x14ac:dyDescent="0.2">
      <c r="B78" s="75" t="s">
        <v>298</v>
      </c>
      <c r="C78" s="76"/>
      <c r="D78" s="76"/>
    </row>
    <row r="79" spans="2:6" x14ac:dyDescent="0.2">
      <c r="B79" s="75" t="s">
        <v>174</v>
      </c>
      <c r="C79" s="76"/>
      <c r="D79" s="76"/>
    </row>
    <row r="80" spans="2:6" x14ac:dyDescent="0.2">
      <c r="B80" s="75" t="s">
        <v>176</v>
      </c>
      <c r="C80" s="76"/>
      <c r="D80" s="76"/>
    </row>
    <row r="81" spans="2:5" x14ac:dyDescent="0.2">
      <c r="B81" s="75"/>
      <c r="C81" s="76"/>
      <c r="D81" s="76"/>
    </row>
    <row r="82" spans="2:5" x14ac:dyDescent="0.2">
      <c r="B82" s="39" t="s">
        <v>69</v>
      </c>
      <c r="C82" s="19">
        <f>+C45</f>
        <v>44651</v>
      </c>
      <c r="D82" s="19">
        <f>+D45</f>
        <v>44286</v>
      </c>
    </row>
    <row r="83" spans="2:5" x14ac:dyDescent="0.2">
      <c r="B83" s="40" t="s">
        <v>177</v>
      </c>
      <c r="C83" s="34">
        <v>0</v>
      </c>
      <c r="D83" s="34">
        <v>0</v>
      </c>
    </row>
    <row r="84" spans="2:5" x14ac:dyDescent="0.2">
      <c r="B84" s="40" t="s">
        <v>178</v>
      </c>
      <c r="C84" s="34">
        <v>0</v>
      </c>
      <c r="D84" s="34">
        <v>0</v>
      </c>
    </row>
    <row r="85" spans="2:5" x14ac:dyDescent="0.2">
      <c r="B85" s="35" t="s">
        <v>179</v>
      </c>
      <c r="C85" s="36">
        <v>0</v>
      </c>
      <c r="D85" s="36">
        <v>0</v>
      </c>
    </row>
    <row r="86" spans="2:5" ht="13.5" thickBot="1" x14ac:dyDescent="0.25">
      <c r="B86" s="37" t="s">
        <v>95</v>
      </c>
      <c r="C86" s="38">
        <f>SUM(C83:C85)</f>
        <v>0</v>
      </c>
      <c r="D86" s="38">
        <f>SUM(D83:D85)</f>
        <v>0</v>
      </c>
    </row>
    <row r="87" spans="2:5" ht="13.5" thickTop="1" x14ac:dyDescent="0.2">
      <c r="B87" s="77"/>
      <c r="C87" s="83"/>
      <c r="D87" s="83"/>
    </row>
    <row r="88" spans="2:5" x14ac:dyDescent="0.2">
      <c r="B88" s="11" t="s">
        <v>187</v>
      </c>
      <c r="C88" s="83"/>
      <c r="D88" s="83"/>
    </row>
    <row r="89" spans="2:5" x14ac:dyDescent="0.2">
      <c r="B89" s="11"/>
      <c r="C89" s="83"/>
      <c r="D89" s="83"/>
    </row>
    <row r="90" spans="2:5" x14ac:dyDescent="0.2">
      <c r="B90" s="24" t="s">
        <v>180</v>
      </c>
      <c r="C90" s="19" t="s">
        <v>181</v>
      </c>
      <c r="D90" s="19" t="s">
        <v>182</v>
      </c>
      <c r="E90" s="19" t="s">
        <v>188</v>
      </c>
    </row>
    <row r="91" spans="2:5" x14ac:dyDescent="0.2">
      <c r="B91" s="90" t="s">
        <v>189</v>
      </c>
      <c r="C91" s="86"/>
      <c r="D91" s="86"/>
      <c r="E91" s="87"/>
    </row>
    <row r="92" spans="2:5" x14ac:dyDescent="0.2">
      <c r="B92" s="84" t="s">
        <v>183</v>
      </c>
      <c r="C92" s="85">
        <v>0</v>
      </c>
      <c r="D92" s="85">
        <v>0</v>
      </c>
      <c r="E92" s="85">
        <v>0</v>
      </c>
    </row>
    <row r="93" spans="2:5" x14ac:dyDescent="0.2">
      <c r="B93" s="84" t="s">
        <v>184</v>
      </c>
      <c r="C93" s="85">
        <v>0</v>
      </c>
      <c r="D93" s="85">
        <v>0</v>
      </c>
      <c r="E93" s="85">
        <v>0</v>
      </c>
    </row>
    <row r="94" spans="2:5" x14ac:dyDescent="0.2">
      <c r="B94" s="84" t="s">
        <v>185</v>
      </c>
      <c r="C94" s="85">
        <v>0</v>
      </c>
      <c r="D94" s="85">
        <v>0</v>
      </c>
      <c r="E94" s="85">
        <v>0</v>
      </c>
    </row>
    <row r="95" spans="2:5" x14ac:dyDescent="0.2">
      <c r="B95" s="90" t="s">
        <v>190</v>
      </c>
      <c r="C95" s="86"/>
      <c r="D95" s="86"/>
      <c r="E95" s="87"/>
    </row>
    <row r="96" spans="2:5" x14ac:dyDescent="0.2">
      <c r="B96" s="84" t="s">
        <v>186</v>
      </c>
      <c r="C96" s="85">
        <v>0</v>
      </c>
      <c r="D96" s="85">
        <v>0</v>
      </c>
      <c r="E96" s="85">
        <v>0</v>
      </c>
    </row>
    <row r="97" spans="2:5" x14ac:dyDescent="0.2">
      <c r="B97" s="84" t="s">
        <v>192</v>
      </c>
      <c r="C97" s="85">
        <v>0</v>
      </c>
      <c r="D97" s="85">
        <v>0</v>
      </c>
      <c r="E97" s="85">
        <v>0</v>
      </c>
    </row>
    <row r="98" spans="2:5" x14ac:dyDescent="0.2">
      <c r="B98" s="84" t="s">
        <v>193</v>
      </c>
      <c r="C98" s="85">
        <v>0</v>
      </c>
      <c r="D98" s="85">
        <v>0</v>
      </c>
      <c r="E98" s="85">
        <v>0</v>
      </c>
    </row>
    <row r="99" spans="2:5" x14ac:dyDescent="0.2">
      <c r="B99" s="90" t="s">
        <v>191</v>
      </c>
      <c r="C99" s="88"/>
      <c r="D99" s="88"/>
      <c r="E99" s="89"/>
    </row>
    <row r="100" spans="2:5" x14ac:dyDescent="0.2">
      <c r="B100" s="84" t="s">
        <v>194</v>
      </c>
      <c r="C100" s="85">
        <v>0</v>
      </c>
      <c r="D100" s="85">
        <v>0</v>
      </c>
      <c r="E100" s="85">
        <v>0</v>
      </c>
    </row>
    <row r="101" spans="2:5" x14ac:dyDescent="0.2">
      <c r="B101" s="84" t="s">
        <v>195</v>
      </c>
      <c r="C101" s="85">
        <v>0</v>
      </c>
      <c r="D101" s="85">
        <v>0</v>
      </c>
      <c r="E101" s="85">
        <v>0</v>
      </c>
    </row>
    <row r="102" spans="2:5" x14ac:dyDescent="0.2">
      <c r="B102" s="84" t="s">
        <v>196</v>
      </c>
      <c r="C102" s="85">
        <v>0</v>
      </c>
      <c r="D102" s="85">
        <v>0</v>
      </c>
      <c r="E102" s="85">
        <v>0</v>
      </c>
    </row>
    <row r="103" spans="2:5" x14ac:dyDescent="0.2">
      <c r="B103" s="77"/>
      <c r="C103" s="83"/>
      <c r="D103" s="83"/>
    </row>
    <row r="104" spans="2:5" x14ac:dyDescent="0.2">
      <c r="B104" s="17" t="s">
        <v>198</v>
      </c>
    </row>
    <row r="106" spans="2:5" x14ac:dyDescent="0.2">
      <c r="B106" s="11" t="s">
        <v>94</v>
      </c>
    </row>
    <row r="108" spans="2:5" x14ac:dyDescent="0.2">
      <c r="B108" s="39" t="s">
        <v>88</v>
      </c>
      <c r="C108" s="19">
        <f>+C45</f>
        <v>44651</v>
      </c>
      <c r="D108" s="19">
        <f>+D45</f>
        <v>44286</v>
      </c>
    </row>
    <row r="109" spans="2:5" x14ac:dyDescent="0.2">
      <c r="B109" s="72"/>
      <c r="C109" s="71"/>
      <c r="D109" s="71"/>
    </row>
    <row r="110" spans="2:5" x14ac:dyDescent="0.2">
      <c r="B110" s="33"/>
      <c r="C110" s="34"/>
      <c r="D110" s="34">
        <v>0</v>
      </c>
    </row>
    <row r="111" spans="2:5" ht="13.5" thickBot="1" x14ac:dyDescent="0.25">
      <c r="B111" s="37" t="s">
        <v>95</v>
      </c>
      <c r="C111" s="38">
        <f>SUM(C109:C110)</f>
        <v>0</v>
      </c>
      <c r="D111" s="38">
        <f>SUM(D109:D110)</f>
        <v>0</v>
      </c>
    </row>
    <row r="112" spans="2:5" ht="13.5" thickTop="1" x14ac:dyDescent="0.2"/>
    <row r="113" spans="2:4" x14ac:dyDescent="0.2">
      <c r="B113" s="11" t="s">
        <v>199</v>
      </c>
    </row>
    <row r="115" spans="2:4" x14ac:dyDescent="0.2">
      <c r="B115" s="39" t="s">
        <v>88</v>
      </c>
      <c r="C115" s="19">
        <f>+C45</f>
        <v>44651</v>
      </c>
      <c r="D115" s="19">
        <f>+D45</f>
        <v>44286</v>
      </c>
    </row>
    <row r="116" spans="2:4" x14ac:dyDescent="0.2">
      <c r="B116" s="33"/>
      <c r="C116" s="34">
        <v>0</v>
      </c>
      <c r="D116" s="34">
        <v>0</v>
      </c>
    </row>
    <row r="117" spans="2:4" x14ac:dyDescent="0.2">
      <c r="B117" s="70"/>
      <c r="C117" s="34">
        <v>0</v>
      </c>
      <c r="D117" s="34">
        <v>0</v>
      </c>
    </row>
    <row r="118" spans="2:4" ht="13.5" thickBot="1" x14ac:dyDescent="0.25">
      <c r="B118" s="37" t="s">
        <v>95</v>
      </c>
      <c r="C118" s="38">
        <f>SUM(C116:C117)</f>
        <v>0</v>
      </c>
      <c r="D118" s="38">
        <f>SUM(D116:D117)</f>
        <v>0</v>
      </c>
    </row>
    <row r="119" spans="2:4" ht="13.5" thickTop="1" x14ac:dyDescent="0.2"/>
    <row r="120" spans="2:4" x14ac:dyDescent="0.2">
      <c r="B120" s="11" t="s">
        <v>252</v>
      </c>
    </row>
    <row r="121" spans="2:4" x14ac:dyDescent="0.2">
      <c r="B121" s="11"/>
    </row>
    <row r="122" spans="2:4" x14ac:dyDescent="0.2">
      <c r="B122" s="39" t="s">
        <v>88</v>
      </c>
      <c r="C122" s="19">
        <f>+C45</f>
        <v>44651</v>
      </c>
      <c r="D122" s="19">
        <f>+D45</f>
        <v>44286</v>
      </c>
    </row>
    <row r="123" spans="2:4" x14ac:dyDescent="0.2">
      <c r="B123" s="40"/>
      <c r="C123" s="34">
        <v>0</v>
      </c>
      <c r="D123" s="34">
        <v>0</v>
      </c>
    </row>
    <row r="124" spans="2:4" x14ac:dyDescent="0.2">
      <c r="B124" s="35"/>
      <c r="C124" s="36">
        <v>0</v>
      </c>
      <c r="D124" s="36">
        <v>0</v>
      </c>
    </row>
    <row r="125" spans="2:4" ht="13.5" thickBot="1" x14ac:dyDescent="0.25">
      <c r="B125" s="37" t="s">
        <v>95</v>
      </c>
      <c r="C125" s="38">
        <f>SUM(C123:C124)</f>
        <v>0</v>
      </c>
      <c r="D125" s="38">
        <f>SUM(D123:D124)</f>
        <v>0</v>
      </c>
    </row>
    <row r="126" spans="2:4" ht="13.5" thickTop="1" x14ac:dyDescent="0.2"/>
    <row r="127" spans="2:4" x14ac:dyDescent="0.2">
      <c r="B127" s="11" t="s">
        <v>253</v>
      </c>
    </row>
    <row r="129" spans="2:14" x14ac:dyDescent="0.2">
      <c r="B129" s="39" t="s">
        <v>88</v>
      </c>
      <c r="C129" s="19">
        <f>+C45</f>
        <v>44651</v>
      </c>
      <c r="D129" s="19">
        <f>+D45</f>
        <v>44286</v>
      </c>
    </row>
    <row r="130" spans="2:14" x14ac:dyDescent="0.2">
      <c r="B130" s="33"/>
      <c r="C130" s="34"/>
      <c r="D130" s="34"/>
    </row>
    <row r="131" spans="2:14" x14ac:dyDescent="0.2">
      <c r="B131" s="35"/>
      <c r="C131" s="36"/>
      <c r="D131" s="36"/>
    </row>
    <row r="132" spans="2:14" ht="13.5" thickBot="1" x14ac:dyDescent="0.25">
      <c r="B132" s="37" t="s">
        <v>95</v>
      </c>
      <c r="C132" s="38">
        <v>0</v>
      </c>
      <c r="D132" s="38">
        <v>0</v>
      </c>
    </row>
    <row r="133" spans="2:14" ht="13.5" thickTop="1" x14ac:dyDescent="0.2"/>
    <row r="134" spans="2:14" x14ac:dyDescent="0.2">
      <c r="B134" s="11" t="s">
        <v>254</v>
      </c>
    </row>
    <row r="135" spans="2:14" x14ac:dyDescent="0.2">
      <c r="B135" s="11"/>
    </row>
    <row r="136" spans="2:14" x14ac:dyDescent="0.2">
      <c r="B136" s="39" t="s">
        <v>88</v>
      </c>
      <c r="C136" s="19">
        <f>+C45</f>
        <v>44651</v>
      </c>
      <c r="D136" s="19">
        <f>+D45</f>
        <v>44286</v>
      </c>
    </row>
    <row r="137" spans="2:14" x14ac:dyDescent="0.2">
      <c r="B137" s="33"/>
      <c r="C137" s="34"/>
      <c r="D137" s="34"/>
    </row>
    <row r="138" spans="2:14" x14ac:dyDescent="0.2">
      <c r="B138" s="35"/>
      <c r="C138" s="36"/>
      <c r="D138" s="36"/>
    </row>
    <row r="139" spans="2:14" ht="13.5" thickBot="1" x14ac:dyDescent="0.25">
      <c r="B139" s="37" t="s">
        <v>95</v>
      </c>
      <c r="C139" s="38">
        <v>0</v>
      </c>
      <c r="D139" s="38">
        <v>0</v>
      </c>
      <c r="M139" s="45"/>
    </row>
    <row r="140" spans="2:14" ht="13.5" thickTop="1" x14ac:dyDescent="0.2">
      <c r="B140" s="77"/>
      <c r="C140" s="83"/>
      <c r="D140" s="83"/>
      <c r="M140" s="45"/>
    </row>
    <row r="141" spans="2:14" x14ac:dyDescent="0.2">
      <c r="B141" s="11" t="s">
        <v>255</v>
      </c>
      <c r="M141" s="44"/>
    </row>
    <row r="142" spans="2:14" x14ac:dyDescent="0.2">
      <c r="M142" s="46"/>
      <c r="N142" s="44"/>
    </row>
    <row r="143" spans="2:14" customFormat="1" ht="15.75" x14ac:dyDescent="0.25">
      <c r="B143" s="39" t="s">
        <v>88</v>
      </c>
      <c r="C143" s="19">
        <f>+C45</f>
        <v>44651</v>
      </c>
      <c r="D143" s="19">
        <f>+D45</f>
        <v>44286</v>
      </c>
    </row>
    <row r="144" spans="2:14" customFormat="1" ht="15.75" x14ac:dyDescent="0.25">
      <c r="B144" s="33"/>
      <c r="C144" s="34"/>
      <c r="D144" s="34"/>
    </row>
    <row r="145" spans="2:4" customFormat="1" ht="15.75" x14ac:dyDescent="0.25">
      <c r="B145" s="35"/>
      <c r="C145" s="36"/>
      <c r="D145" s="36"/>
    </row>
    <row r="146" spans="2:4" customFormat="1" ht="16.5" thickBot="1" x14ac:dyDescent="0.3">
      <c r="B146" s="37" t="s">
        <v>95</v>
      </c>
      <c r="C146" s="38">
        <v>0</v>
      </c>
      <c r="D146" s="38">
        <v>0</v>
      </c>
    </row>
    <row r="147" spans="2:4" customFormat="1" ht="16.5" thickTop="1" x14ac:dyDescent="0.25">
      <c r="B147" s="77"/>
      <c r="C147" s="83"/>
      <c r="D147" s="83"/>
    </row>
    <row r="148" spans="2:4" customFormat="1" ht="15.75" x14ac:dyDescent="0.25">
      <c r="B148" s="11" t="s">
        <v>297</v>
      </c>
      <c r="C148" s="9"/>
      <c r="D148" s="9"/>
    </row>
    <row r="149" spans="2:4" customFormat="1" ht="15.75" x14ac:dyDescent="0.25">
      <c r="B149" s="9"/>
      <c r="C149" s="9"/>
      <c r="D149" s="9"/>
    </row>
    <row r="150" spans="2:4" customFormat="1" ht="15.75" x14ac:dyDescent="0.25">
      <c r="B150" s="39" t="s">
        <v>88</v>
      </c>
      <c r="C150" s="19">
        <f>+C45</f>
        <v>44651</v>
      </c>
      <c r="D150" s="19">
        <f>+D45</f>
        <v>44286</v>
      </c>
    </row>
    <row r="151" spans="2:4" customFormat="1" ht="15.75" x14ac:dyDescent="0.25">
      <c r="B151" s="33"/>
      <c r="C151" s="34"/>
      <c r="D151" s="34"/>
    </row>
    <row r="152" spans="2:4" customFormat="1" ht="15.75" x14ac:dyDescent="0.25">
      <c r="B152" s="35"/>
      <c r="C152" s="36"/>
      <c r="D152" s="36"/>
    </row>
    <row r="153" spans="2:4" customFormat="1" ht="16.5" thickBot="1" x14ac:dyDescent="0.3">
      <c r="B153" s="37" t="s">
        <v>95</v>
      </c>
      <c r="C153" s="38">
        <v>0</v>
      </c>
      <c r="D153" s="38">
        <v>0</v>
      </c>
    </row>
    <row r="154" spans="2:4" customFormat="1" ht="16.5" thickTop="1" x14ac:dyDescent="0.25">
      <c r="B154" s="77"/>
      <c r="C154" s="83"/>
      <c r="D154" s="83"/>
    </row>
    <row r="155" spans="2:4" customFormat="1" ht="15.75" x14ac:dyDescent="0.25">
      <c r="B155" s="11" t="s">
        <v>256</v>
      </c>
      <c r="C155" s="9"/>
      <c r="D155" s="9"/>
    </row>
    <row r="156" spans="2:4" customFormat="1" ht="15.75" x14ac:dyDescent="0.25">
      <c r="B156" s="9"/>
      <c r="C156" s="9"/>
      <c r="D156" s="9"/>
    </row>
    <row r="157" spans="2:4" customFormat="1" ht="15.75" x14ac:dyDescent="0.25">
      <c r="B157" s="39" t="s">
        <v>88</v>
      </c>
      <c r="C157" s="19">
        <f>+C45</f>
        <v>44651</v>
      </c>
      <c r="D157" s="19">
        <f>+D45</f>
        <v>44286</v>
      </c>
    </row>
    <row r="158" spans="2:4" customFormat="1" ht="15.75" x14ac:dyDescent="0.25">
      <c r="B158" s="33"/>
      <c r="C158" s="34"/>
      <c r="D158" s="34"/>
    </row>
    <row r="159" spans="2:4" customFormat="1" ht="15.75" x14ac:dyDescent="0.25">
      <c r="B159" s="35"/>
      <c r="C159" s="36"/>
      <c r="D159" s="36"/>
    </row>
    <row r="160" spans="2:4" customFormat="1" ht="16.5" thickBot="1" x14ac:dyDescent="0.3">
      <c r="B160" s="37" t="s">
        <v>95</v>
      </c>
      <c r="C160" s="38">
        <v>0</v>
      </c>
      <c r="D160" s="38">
        <v>0</v>
      </c>
    </row>
    <row r="161" spans="2:4" customFormat="1" ht="16.5" thickTop="1" x14ac:dyDescent="0.25">
      <c r="B161" s="77"/>
      <c r="C161" s="83"/>
      <c r="D161" s="83"/>
    </row>
    <row r="162" spans="2:4" customFormat="1" ht="15.75" x14ac:dyDescent="0.25">
      <c r="B162" s="11" t="s">
        <v>277</v>
      </c>
      <c r="C162" s="9"/>
      <c r="D162" s="9"/>
    </row>
    <row r="163" spans="2:4" customFormat="1" ht="15.75" x14ac:dyDescent="0.25">
      <c r="B163" s="9"/>
      <c r="C163" s="9"/>
      <c r="D163" s="9"/>
    </row>
    <row r="164" spans="2:4" customFormat="1" ht="15.75" x14ac:dyDescent="0.25">
      <c r="B164" s="39" t="s">
        <v>88</v>
      </c>
      <c r="C164" s="19">
        <f>+C45</f>
        <v>44651</v>
      </c>
      <c r="D164" s="19">
        <f>+D45</f>
        <v>44286</v>
      </c>
    </row>
    <row r="165" spans="2:4" x14ac:dyDescent="0.2">
      <c r="B165" s="33"/>
      <c r="C165" s="34"/>
      <c r="D165" s="34"/>
    </row>
    <row r="166" spans="2:4" customFormat="1" ht="15.75" x14ac:dyDescent="0.25">
      <c r="B166" s="35"/>
      <c r="C166" s="36"/>
      <c r="D166" s="36"/>
    </row>
    <row r="167" spans="2:4" customFormat="1" ht="16.5" thickBot="1" x14ac:dyDescent="0.3">
      <c r="B167" s="37" t="s">
        <v>95</v>
      </c>
      <c r="C167" s="38">
        <v>0</v>
      </c>
      <c r="D167" s="38">
        <v>0</v>
      </c>
    </row>
    <row r="168" spans="2:4" customFormat="1" ht="16.5" thickTop="1" x14ac:dyDescent="0.25"/>
    <row r="169" spans="2:4" customFormat="1" ht="15.75" x14ac:dyDescent="0.25">
      <c r="B169" s="11" t="s">
        <v>276</v>
      </c>
      <c r="C169" s="9"/>
      <c r="D169" s="9"/>
    </row>
    <row r="170" spans="2:4" customFormat="1" ht="15.75" x14ac:dyDescent="0.25">
      <c r="B170" s="9"/>
      <c r="C170" s="9"/>
      <c r="D170" s="9"/>
    </row>
    <row r="171" spans="2:4" customFormat="1" ht="15.75" x14ac:dyDescent="0.25">
      <c r="B171" s="39" t="s">
        <v>88</v>
      </c>
      <c r="C171" s="19">
        <f>+C45</f>
        <v>44651</v>
      </c>
      <c r="D171" s="19">
        <f>+D45</f>
        <v>44286</v>
      </c>
    </row>
    <row r="172" spans="2:4" customFormat="1" ht="15.75" x14ac:dyDescent="0.25">
      <c r="B172" s="33"/>
      <c r="C172" s="34"/>
      <c r="D172" s="34"/>
    </row>
    <row r="173" spans="2:4" customFormat="1" ht="15.75" x14ac:dyDescent="0.25">
      <c r="B173" s="35"/>
      <c r="C173" s="36"/>
      <c r="D173" s="36"/>
    </row>
    <row r="174" spans="2:4" customFormat="1" ht="16.5" thickBot="1" x14ac:dyDescent="0.3">
      <c r="B174" s="37" t="s">
        <v>95</v>
      </c>
      <c r="C174" s="38">
        <v>0</v>
      </c>
      <c r="D174" s="38">
        <v>0</v>
      </c>
    </row>
    <row r="175" spans="2:4" customFormat="1" ht="16.5" thickTop="1" x14ac:dyDescent="0.25"/>
    <row r="176" spans="2:4" x14ac:dyDescent="0.2">
      <c r="B176" s="17" t="s">
        <v>257</v>
      </c>
    </row>
    <row r="178" spans="2:2" x14ac:dyDescent="0.2">
      <c r="B178" s="9" t="s">
        <v>303</v>
      </c>
    </row>
    <row r="180" spans="2:2" x14ac:dyDescent="0.2">
      <c r="B180" s="17" t="s">
        <v>258</v>
      </c>
    </row>
    <row r="182" spans="2:2" x14ac:dyDescent="0.2">
      <c r="B182" s="9" t="s">
        <v>96</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9F459-B163-4D38-94BE-3EB853B0A685}">
  <dimension ref="B2:M102"/>
  <sheetViews>
    <sheetView showGridLines="0" workbookViewId="0">
      <selection activeCell="B5" sqref="B5"/>
    </sheetView>
  </sheetViews>
  <sheetFormatPr defaultColWidth="9" defaultRowHeight="12.75" x14ac:dyDescent="0.2"/>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x14ac:dyDescent="0.2">
      <c r="B2" s="6" t="s">
        <v>289</v>
      </c>
      <c r="C2" s="7"/>
      <c r="D2" s="7"/>
      <c r="E2" s="7"/>
      <c r="F2" s="7"/>
      <c r="G2" s="7"/>
      <c r="H2" s="7"/>
      <c r="I2" s="7"/>
      <c r="J2" s="7"/>
      <c r="K2" s="7"/>
      <c r="L2" s="7"/>
      <c r="M2" s="7"/>
    </row>
    <row r="3" spans="2:13" x14ac:dyDescent="0.2">
      <c r="B3" s="47" t="s">
        <v>287</v>
      </c>
      <c r="C3" s="47"/>
      <c r="D3" s="47"/>
      <c r="E3" s="47"/>
      <c r="F3" s="47"/>
      <c r="G3" s="47"/>
      <c r="H3" s="47"/>
      <c r="I3" s="47"/>
      <c r="J3" s="47"/>
      <c r="K3" s="47"/>
      <c r="L3" s="47"/>
      <c r="M3" s="47"/>
    </row>
    <row r="4" spans="2:13" x14ac:dyDescent="0.2">
      <c r="B4" s="10">
        <f>+PORTADA!B21</f>
        <v>44651</v>
      </c>
      <c r="C4" s="47"/>
      <c r="D4" s="47"/>
      <c r="E4" s="47"/>
      <c r="F4" s="47"/>
      <c r="G4" s="47"/>
      <c r="H4" s="47"/>
      <c r="I4" s="47"/>
      <c r="J4" s="47"/>
      <c r="K4" s="47"/>
      <c r="L4" s="47"/>
      <c r="M4" s="47"/>
    </row>
    <row r="5" spans="2:13" x14ac:dyDescent="0.2">
      <c r="B5" s="10"/>
      <c r="C5" s="47"/>
      <c r="D5" s="47"/>
      <c r="E5" s="47"/>
      <c r="F5" s="47"/>
      <c r="G5" s="47"/>
      <c r="H5" s="47"/>
      <c r="I5" s="47"/>
      <c r="J5" s="47"/>
      <c r="K5" s="47"/>
      <c r="L5" s="47"/>
      <c r="M5" s="47"/>
    </row>
    <row r="6" spans="2:13" x14ac:dyDescent="0.2">
      <c r="B6" s="201" t="s">
        <v>250</v>
      </c>
      <c r="I6" s="47"/>
      <c r="J6" s="47"/>
      <c r="K6" s="47"/>
      <c r="L6" s="47"/>
      <c r="M6" s="47"/>
    </row>
    <row r="7" spans="2:13" x14ac:dyDescent="0.2">
      <c r="I7" s="47"/>
      <c r="J7" s="47"/>
      <c r="K7" s="47"/>
      <c r="L7" s="47"/>
      <c r="M7" s="47"/>
    </row>
    <row r="8" spans="2:13" x14ac:dyDescent="0.2">
      <c r="B8" s="11" t="s">
        <v>2</v>
      </c>
      <c r="I8" s="47"/>
      <c r="J8" s="47"/>
      <c r="K8" s="47"/>
      <c r="L8" s="47"/>
      <c r="M8" s="47"/>
    </row>
    <row r="9" spans="2:13" x14ac:dyDescent="0.2">
      <c r="I9" s="47"/>
      <c r="J9" s="47"/>
      <c r="K9" s="47"/>
      <c r="L9" s="47"/>
      <c r="M9" s="47"/>
    </row>
    <row r="10" spans="2:13" x14ac:dyDescent="0.2">
      <c r="B10" s="9" t="s">
        <v>3</v>
      </c>
      <c r="C10" s="9" t="s">
        <v>4</v>
      </c>
      <c r="I10" s="47"/>
      <c r="J10" s="47"/>
      <c r="K10" s="47"/>
      <c r="L10" s="47"/>
      <c r="M10" s="47"/>
    </row>
    <row r="11" spans="2:13" x14ac:dyDescent="0.2">
      <c r="B11" s="9" t="s">
        <v>5</v>
      </c>
      <c r="C11" s="12" t="s">
        <v>6</v>
      </c>
      <c r="I11" s="47"/>
      <c r="J11" s="47"/>
      <c r="K11" s="47"/>
      <c r="L11" s="47"/>
      <c r="M11" s="47"/>
    </row>
    <row r="12" spans="2:13" x14ac:dyDescent="0.2">
      <c r="B12" s="9" t="s">
        <v>7</v>
      </c>
      <c r="C12" s="9" t="s">
        <v>8</v>
      </c>
      <c r="I12" s="47"/>
      <c r="J12" s="47"/>
      <c r="K12" s="47"/>
      <c r="L12" s="47"/>
      <c r="M12" s="47"/>
    </row>
    <row r="13" spans="2:13" x14ac:dyDescent="0.2">
      <c r="B13" s="9" t="s">
        <v>9</v>
      </c>
      <c r="C13" s="13" t="s">
        <v>10</v>
      </c>
      <c r="I13" s="47"/>
      <c r="J13" s="47"/>
      <c r="K13" s="47"/>
      <c r="L13" s="47"/>
      <c r="M13" s="47"/>
    </row>
    <row r="14" spans="2:13" x14ac:dyDescent="0.2">
      <c r="B14" s="9" t="s">
        <v>11</v>
      </c>
      <c r="C14" s="9" t="s">
        <v>12</v>
      </c>
      <c r="I14" s="47"/>
      <c r="J14" s="47"/>
      <c r="K14" s="47"/>
      <c r="L14" s="47"/>
      <c r="M14" s="47"/>
    </row>
    <row r="15" spans="2:13" x14ac:dyDescent="0.2">
      <c r="B15" s="9" t="s">
        <v>13</v>
      </c>
      <c r="C15" s="9" t="s">
        <v>14</v>
      </c>
      <c r="I15" s="47"/>
      <c r="J15" s="47"/>
      <c r="K15" s="47"/>
      <c r="L15" s="47"/>
      <c r="M15" s="47"/>
    </row>
    <row r="16" spans="2:13" x14ac:dyDescent="0.2">
      <c r="B16" s="9" t="s">
        <v>15</v>
      </c>
      <c r="C16" s="9" t="s">
        <v>8</v>
      </c>
      <c r="I16" s="47"/>
      <c r="J16" s="47"/>
      <c r="K16" s="47"/>
      <c r="L16" s="47"/>
      <c r="M16" s="47"/>
    </row>
    <row r="17" spans="2:13" x14ac:dyDescent="0.2">
      <c r="I17" s="47"/>
      <c r="J17" s="47"/>
      <c r="K17" s="47"/>
      <c r="L17" s="47"/>
      <c r="M17" s="47"/>
    </row>
    <row r="18" spans="2:13" x14ac:dyDescent="0.2">
      <c r="B18" s="11" t="s">
        <v>16</v>
      </c>
      <c r="I18" s="47"/>
      <c r="J18" s="47"/>
      <c r="K18" s="47"/>
      <c r="L18" s="47"/>
      <c r="M18" s="47"/>
    </row>
    <row r="19" spans="2:13" x14ac:dyDescent="0.2">
      <c r="B19" s="220" t="s">
        <v>17</v>
      </c>
      <c r="C19" s="220"/>
      <c r="D19" s="220"/>
      <c r="E19" s="220"/>
      <c r="F19" s="220"/>
      <c r="G19" s="220"/>
      <c r="H19" s="220"/>
      <c r="I19" s="47"/>
      <c r="J19" s="47"/>
      <c r="K19" s="47"/>
      <c r="L19" s="47"/>
      <c r="M19" s="47"/>
    </row>
    <row r="20" spans="2:13" x14ac:dyDescent="0.2">
      <c r="B20" s="220"/>
      <c r="C20" s="220"/>
      <c r="D20" s="220"/>
      <c r="E20" s="220"/>
      <c r="F20" s="220"/>
      <c r="G20" s="220"/>
      <c r="H20" s="220"/>
      <c r="I20" s="47"/>
      <c r="J20" s="47"/>
      <c r="K20" s="47"/>
      <c r="L20" s="47"/>
      <c r="M20" s="47"/>
    </row>
    <row r="21" spans="2:13" x14ac:dyDescent="0.2">
      <c r="B21" s="220"/>
      <c r="C21" s="220"/>
      <c r="D21" s="220"/>
      <c r="E21" s="220"/>
      <c r="F21" s="220"/>
      <c r="G21" s="220"/>
      <c r="H21" s="220"/>
      <c r="I21" s="47"/>
      <c r="J21" s="47"/>
      <c r="K21" s="47"/>
      <c r="L21" s="47"/>
      <c r="M21" s="47"/>
    </row>
    <row r="22" spans="2:13" x14ac:dyDescent="0.2">
      <c r="B22" s="220"/>
      <c r="C22" s="220"/>
      <c r="D22" s="220"/>
      <c r="E22" s="220"/>
      <c r="F22" s="220"/>
      <c r="G22" s="220"/>
      <c r="H22" s="220"/>
      <c r="I22" s="47"/>
      <c r="J22" s="47"/>
      <c r="K22" s="47"/>
      <c r="L22" s="47"/>
      <c r="M22" s="47"/>
    </row>
    <row r="23" spans="2:13" x14ac:dyDescent="0.2">
      <c r="B23" s="220"/>
      <c r="C23" s="220"/>
      <c r="D23" s="220"/>
      <c r="E23" s="220"/>
      <c r="F23" s="220"/>
      <c r="G23" s="220"/>
      <c r="H23" s="220"/>
      <c r="I23" s="47"/>
      <c r="J23" s="47"/>
      <c r="K23" s="47"/>
      <c r="L23" s="47"/>
      <c r="M23" s="47"/>
    </row>
    <row r="24" spans="2:13" x14ac:dyDescent="0.2">
      <c r="B24" s="11" t="s">
        <v>18</v>
      </c>
      <c r="I24" s="47"/>
      <c r="J24" s="47"/>
      <c r="K24" s="47"/>
      <c r="L24" s="47"/>
      <c r="M24" s="47"/>
    </row>
    <row r="25" spans="2:13" x14ac:dyDescent="0.2">
      <c r="I25" s="47"/>
      <c r="J25" s="47"/>
      <c r="K25" s="47"/>
      <c r="L25" s="47"/>
      <c r="M25" s="47"/>
    </row>
    <row r="26" spans="2:13" x14ac:dyDescent="0.2">
      <c r="B26" s="14" t="s">
        <v>19</v>
      </c>
      <c r="C26" s="15" t="s">
        <v>20</v>
      </c>
      <c r="I26" s="47"/>
      <c r="J26" s="47"/>
      <c r="K26" s="47"/>
      <c r="L26" s="47"/>
      <c r="M26" s="47"/>
    </row>
    <row r="27" spans="2:13" x14ac:dyDescent="0.2">
      <c r="B27" s="9" t="s">
        <v>21</v>
      </c>
      <c r="C27" s="9" t="s">
        <v>22</v>
      </c>
      <c r="I27" s="47"/>
      <c r="J27" s="47"/>
      <c r="K27" s="47"/>
      <c r="L27" s="47"/>
      <c r="M27" s="47"/>
    </row>
    <row r="28" spans="2:13" x14ac:dyDescent="0.2">
      <c r="B28" s="9" t="s">
        <v>23</v>
      </c>
      <c r="C28" s="9" t="s">
        <v>24</v>
      </c>
      <c r="I28" s="47"/>
      <c r="J28" s="47"/>
      <c r="K28" s="47"/>
      <c r="L28" s="47"/>
      <c r="M28" s="47"/>
    </row>
    <row r="29" spans="2:13" x14ac:dyDescent="0.2">
      <c r="B29" s="9" t="s">
        <v>25</v>
      </c>
      <c r="C29" s="9" t="s">
        <v>26</v>
      </c>
      <c r="I29" s="47"/>
      <c r="J29" s="47"/>
      <c r="K29" s="47"/>
      <c r="L29" s="47"/>
      <c r="M29" s="47"/>
    </row>
    <row r="30" spans="2:13" x14ac:dyDescent="0.2">
      <c r="B30" s="9" t="s">
        <v>27</v>
      </c>
      <c r="C30" s="9" t="s">
        <v>28</v>
      </c>
      <c r="I30" s="47"/>
      <c r="J30" s="47"/>
      <c r="K30" s="47"/>
      <c r="L30" s="47"/>
      <c r="M30" s="47"/>
    </row>
    <row r="31" spans="2:13" x14ac:dyDescent="0.2">
      <c r="I31" s="47"/>
      <c r="J31" s="47"/>
      <c r="K31" s="47"/>
      <c r="L31" s="47"/>
      <c r="M31" s="47"/>
    </row>
    <row r="32" spans="2:13" x14ac:dyDescent="0.2">
      <c r="B32" s="11" t="s">
        <v>29</v>
      </c>
      <c r="I32" s="47"/>
      <c r="J32" s="47"/>
      <c r="K32" s="47"/>
      <c r="L32" s="47"/>
      <c r="M32" s="47"/>
    </row>
    <row r="33" spans="2:13" x14ac:dyDescent="0.2">
      <c r="I33" s="47"/>
      <c r="J33" s="47"/>
      <c r="K33" s="47"/>
      <c r="L33" s="47"/>
      <c r="M33" s="47"/>
    </row>
    <row r="34" spans="2:13" x14ac:dyDescent="0.2">
      <c r="B34" s="9" t="s">
        <v>3</v>
      </c>
      <c r="C34" s="9" t="s">
        <v>30</v>
      </c>
      <c r="I34" s="47"/>
      <c r="J34" s="47"/>
      <c r="K34" s="47"/>
      <c r="L34" s="47"/>
      <c r="M34" s="47"/>
    </row>
    <row r="35" spans="2:13" x14ac:dyDescent="0.2">
      <c r="B35" s="9" t="s">
        <v>5</v>
      </c>
      <c r="C35" s="9" t="s">
        <v>31</v>
      </c>
      <c r="I35" s="47"/>
      <c r="J35" s="47"/>
      <c r="K35" s="47"/>
      <c r="L35" s="47"/>
      <c r="M35" s="47"/>
    </row>
    <row r="36" spans="2:13" x14ac:dyDescent="0.2">
      <c r="B36" s="9" t="s">
        <v>7</v>
      </c>
      <c r="C36" s="9" t="s">
        <v>32</v>
      </c>
      <c r="I36" s="47"/>
      <c r="J36" s="47"/>
      <c r="K36" s="47"/>
      <c r="L36" s="47"/>
      <c r="M36" s="47"/>
    </row>
    <row r="37" spans="2:13" x14ac:dyDescent="0.2">
      <c r="B37" s="9" t="s">
        <v>9</v>
      </c>
      <c r="C37" s="13" t="s">
        <v>33</v>
      </c>
      <c r="I37" s="47"/>
      <c r="J37" s="47"/>
      <c r="K37" s="47"/>
      <c r="L37" s="47"/>
      <c r="M37" s="47"/>
    </row>
    <row r="38" spans="2:13" x14ac:dyDescent="0.2">
      <c r="I38" s="47"/>
      <c r="J38" s="47"/>
      <c r="K38" s="47"/>
      <c r="L38" s="47"/>
      <c r="M38" s="47"/>
    </row>
    <row r="39" spans="2:13" x14ac:dyDescent="0.2">
      <c r="B39" s="11" t="s">
        <v>34</v>
      </c>
      <c r="I39" s="47"/>
      <c r="J39" s="47"/>
      <c r="K39" s="47"/>
      <c r="L39" s="47"/>
      <c r="M39" s="47"/>
    </row>
    <row r="40" spans="2:13" x14ac:dyDescent="0.2">
      <c r="I40" s="47"/>
      <c r="J40" s="47"/>
      <c r="K40" s="47"/>
      <c r="L40" s="47"/>
      <c r="M40" s="47"/>
    </row>
    <row r="41" spans="2:13" x14ac:dyDescent="0.2">
      <c r="B41" s="14" t="s">
        <v>19</v>
      </c>
      <c r="C41" s="15" t="s">
        <v>35</v>
      </c>
      <c r="D41" s="16"/>
      <c r="I41" s="47"/>
      <c r="J41" s="47"/>
      <c r="K41" s="47"/>
      <c r="L41" s="47"/>
      <c r="M41" s="47"/>
    </row>
    <row r="42" spans="2:13" x14ac:dyDescent="0.2">
      <c r="B42" s="9" t="s">
        <v>36</v>
      </c>
      <c r="C42" s="9" t="s">
        <v>296</v>
      </c>
      <c r="I42" s="47"/>
      <c r="J42" s="47"/>
      <c r="K42" s="47"/>
      <c r="L42" s="47"/>
      <c r="M42" s="47"/>
    </row>
    <row r="43" spans="2:13" x14ac:dyDescent="0.2">
      <c r="C43" s="9" t="s">
        <v>37</v>
      </c>
      <c r="I43" s="47"/>
      <c r="J43" s="47"/>
      <c r="K43" s="47"/>
      <c r="L43" s="47"/>
      <c r="M43" s="47"/>
    </row>
    <row r="44" spans="2:13" x14ac:dyDescent="0.2">
      <c r="C44" s="9" t="s">
        <v>38</v>
      </c>
      <c r="I44" s="47"/>
      <c r="J44" s="47"/>
      <c r="K44" s="47"/>
      <c r="L44" s="47"/>
      <c r="M44" s="47"/>
    </row>
    <row r="45" spans="2:13" x14ac:dyDescent="0.2">
      <c r="C45" s="9" t="s">
        <v>39</v>
      </c>
      <c r="I45" s="47"/>
      <c r="J45" s="47"/>
      <c r="K45" s="47"/>
      <c r="L45" s="47"/>
      <c r="M45" s="47"/>
    </row>
    <row r="46" spans="2:13" x14ac:dyDescent="0.2">
      <c r="C46" s="9" t="s">
        <v>40</v>
      </c>
      <c r="I46" s="47"/>
      <c r="J46" s="47"/>
      <c r="K46" s="47"/>
      <c r="L46" s="47"/>
      <c r="M46" s="47"/>
    </row>
    <row r="47" spans="2:13" x14ac:dyDescent="0.2">
      <c r="C47" s="9" t="s">
        <v>41</v>
      </c>
      <c r="I47" s="47"/>
      <c r="J47" s="47"/>
      <c r="K47" s="47"/>
      <c r="L47" s="47"/>
      <c r="M47" s="47"/>
    </row>
    <row r="48" spans="2:13" x14ac:dyDescent="0.2">
      <c r="C48" s="9" t="s">
        <v>42</v>
      </c>
      <c r="I48" s="47"/>
      <c r="J48" s="47"/>
      <c r="K48" s="47"/>
      <c r="L48" s="47"/>
      <c r="M48" s="47"/>
    </row>
    <row r="49" spans="2:13" x14ac:dyDescent="0.2">
      <c r="B49" s="9" t="s">
        <v>43</v>
      </c>
      <c r="C49" s="9" t="s">
        <v>44</v>
      </c>
      <c r="I49" s="47"/>
      <c r="J49" s="47"/>
      <c r="K49" s="47"/>
      <c r="L49" s="47"/>
      <c r="M49" s="47"/>
    </row>
    <row r="50" spans="2:13" x14ac:dyDescent="0.2">
      <c r="C50" s="9" t="s">
        <v>45</v>
      </c>
      <c r="I50" s="47"/>
      <c r="J50" s="47"/>
      <c r="K50" s="47"/>
      <c r="L50" s="47"/>
      <c r="M50" s="47"/>
    </row>
    <row r="51" spans="2:13" x14ac:dyDescent="0.2">
      <c r="B51" s="9" t="s">
        <v>46</v>
      </c>
      <c r="C51" s="9" t="s">
        <v>47</v>
      </c>
      <c r="I51" s="47"/>
      <c r="J51" s="47"/>
      <c r="K51" s="47"/>
      <c r="L51" s="47"/>
      <c r="M51" s="47"/>
    </row>
    <row r="52" spans="2:13" x14ac:dyDescent="0.2">
      <c r="B52" s="9" t="s">
        <v>48</v>
      </c>
      <c r="C52" s="9" t="s">
        <v>47</v>
      </c>
      <c r="I52" s="47"/>
      <c r="J52" s="47"/>
      <c r="K52" s="47"/>
      <c r="L52" s="47"/>
      <c r="M52" s="47"/>
    </row>
    <row r="53" spans="2:13" x14ac:dyDescent="0.2">
      <c r="B53" s="9" t="s">
        <v>49</v>
      </c>
      <c r="C53" s="9" t="s">
        <v>47</v>
      </c>
      <c r="I53" s="47"/>
      <c r="J53" s="47"/>
      <c r="K53" s="47"/>
      <c r="L53" s="47"/>
      <c r="M53" s="47"/>
    </row>
    <row r="54" spans="2:13" x14ac:dyDescent="0.2">
      <c r="B54" s="9" t="s">
        <v>50</v>
      </c>
      <c r="C54" s="9" t="s">
        <v>51</v>
      </c>
      <c r="I54" s="47"/>
      <c r="J54" s="47"/>
      <c r="K54" s="47"/>
      <c r="L54" s="47"/>
      <c r="M54" s="47"/>
    </row>
    <row r="55" spans="2:13" x14ac:dyDescent="0.2">
      <c r="B55" s="9" t="s">
        <v>52</v>
      </c>
      <c r="C55" s="9" t="s">
        <v>53</v>
      </c>
      <c r="I55" s="47"/>
      <c r="J55" s="47"/>
      <c r="K55" s="47"/>
      <c r="L55" s="47"/>
      <c r="M55" s="47"/>
    </row>
    <row r="56" spans="2:13" x14ac:dyDescent="0.2">
      <c r="B56" s="9" t="s">
        <v>54</v>
      </c>
      <c r="C56" s="9" t="s">
        <v>53</v>
      </c>
      <c r="I56" s="47"/>
      <c r="J56" s="47"/>
      <c r="K56" s="47"/>
      <c r="L56" s="47"/>
      <c r="M56" s="47"/>
    </row>
    <row r="57" spans="2:13" x14ac:dyDescent="0.2">
      <c r="B57" s="9" t="s">
        <v>55</v>
      </c>
      <c r="C57" s="9" t="s">
        <v>56</v>
      </c>
      <c r="I57" s="47"/>
      <c r="J57" s="47"/>
      <c r="K57" s="47"/>
      <c r="L57" s="47"/>
      <c r="M57" s="47"/>
    </row>
    <row r="58" spans="2:13" x14ac:dyDescent="0.2">
      <c r="B58" s="9" t="s">
        <v>57</v>
      </c>
      <c r="C58" s="9" t="s">
        <v>56</v>
      </c>
      <c r="I58" s="47"/>
      <c r="J58" s="47"/>
      <c r="K58" s="47"/>
      <c r="L58" s="47"/>
      <c r="M58" s="47"/>
    </row>
    <row r="59" spans="2:13" x14ac:dyDescent="0.2">
      <c r="B59" s="10"/>
      <c r="C59" s="47"/>
      <c r="D59" s="47"/>
      <c r="E59" s="47"/>
      <c r="F59" s="47"/>
      <c r="G59" s="47"/>
      <c r="H59" s="47"/>
      <c r="I59" s="47"/>
      <c r="J59" s="47"/>
      <c r="K59" s="47"/>
      <c r="L59" s="47"/>
      <c r="M59" s="47"/>
    </row>
    <row r="60" spans="2:13" x14ac:dyDescent="0.2">
      <c r="B60" s="201" t="s">
        <v>251</v>
      </c>
      <c r="C60" s="47"/>
      <c r="D60" s="47"/>
      <c r="E60" s="47"/>
      <c r="F60" s="47"/>
      <c r="G60" s="47"/>
      <c r="H60" s="47"/>
      <c r="I60" s="47"/>
      <c r="J60" s="47"/>
      <c r="K60" s="47"/>
      <c r="L60" s="47"/>
      <c r="M60" s="47"/>
    </row>
    <row r="62" spans="2:13" x14ac:dyDescent="0.2">
      <c r="B62" s="11" t="s">
        <v>97</v>
      </c>
      <c r="D62" s="9" t="s">
        <v>98</v>
      </c>
    </row>
    <row r="63" spans="2:13" x14ac:dyDescent="0.2">
      <c r="B63" s="11" t="s">
        <v>99</v>
      </c>
      <c r="D63" s="9" t="s">
        <v>98</v>
      </c>
    </row>
    <row r="64" spans="2:13" x14ac:dyDescent="0.2">
      <c r="B64" s="11" t="s">
        <v>100</v>
      </c>
      <c r="D64" s="9" t="s">
        <v>98</v>
      </c>
    </row>
    <row r="65" spans="2:13" x14ac:dyDescent="0.2">
      <c r="B65" s="11" t="s">
        <v>101</v>
      </c>
      <c r="D65" s="9" t="s">
        <v>102</v>
      </c>
    </row>
    <row r="67" spans="2:13" s="51" customFormat="1" x14ac:dyDescent="0.25">
      <c r="B67" s="48" t="s">
        <v>103</v>
      </c>
      <c r="C67" s="49"/>
      <c r="D67" s="49"/>
      <c r="E67" s="49"/>
      <c r="F67" s="49"/>
      <c r="G67" s="49"/>
      <c r="H67" s="49"/>
      <c r="I67" s="49"/>
      <c r="J67" s="49"/>
      <c r="K67" s="49"/>
      <c r="L67" s="49"/>
      <c r="M67" s="50"/>
    </row>
    <row r="68" spans="2:13" x14ac:dyDescent="0.2">
      <c r="B68" s="221" t="s">
        <v>104</v>
      </c>
      <c r="C68" s="221" t="s">
        <v>105</v>
      </c>
      <c r="D68" s="48" t="s">
        <v>106</v>
      </c>
      <c r="E68" s="50"/>
      <c r="F68" s="226" t="s">
        <v>107</v>
      </c>
      <c r="G68" s="221" t="s">
        <v>108</v>
      </c>
      <c r="H68" s="221" t="s">
        <v>109</v>
      </c>
      <c r="I68" s="221" t="s">
        <v>110</v>
      </c>
      <c r="J68" s="221" t="s">
        <v>111</v>
      </c>
      <c r="K68" s="221" t="s">
        <v>112</v>
      </c>
      <c r="L68" s="223" t="s">
        <v>113</v>
      </c>
      <c r="M68" s="221" t="s">
        <v>114</v>
      </c>
    </row>
    <row r="69" spans="2:13" ht="12.95" customHeight="1" x14ac:dyDescent="0.2">
      <c r="B69" s="222"/>
      <c r="C69" s="225"/>
      <c r="D69" s="52" t="s">
        <v>115</v>
      </c>
      <c r="E69" s="53" t="s">
        <v>116</v>
      </c>
      <c r="F69" s="227"/>
      <c r="G69" s="222"/>
      <c r="H69" s="222"/>
      <c r="I69" s="222"/>
      <c r="J69" s="222"/>
      <c r="K69" s="222"/>
      <c r="L69" s="224"/>
      <c r="M69" s="222"/>
    </row>
    <row r="70" spans="2:13" x14ac:dyDescent="0.2">
      <c r="B70" s="54" t="s">
        <v>36</v>
      </c>
      <c r="C70" s="55" t="s">
        <v>117</v>
      </c>
      <c r="D70" s="55" t="s">
        <v>118</v>
      </c>
      <c r="E70" s="55" t="s">
        <v>121</v>
      </c>
      <c r="F70" s="55" t="s">
        <v>121</v>
      </c>
      <c r="G70" s="54" t="s">
        <v>119</v>
      </c>
      <c r="H70" s="55" t="s">
        <v>117</v>
      </c>
      <c r="I70" s="55" t="s">
        <v>121</v>
      </c>
      <c r="J70" s="56" t="s">
        <v>120</v>
      </c>
      <c r="K70" s="56" t="s">
        <v>295</v>
      </c>
      <c r="L70" s="56" t="s">
        <v>146</v>
      </c>
      <c r="M70" s="56" t="s">
        <v>146</v>
      </c>
    </row>
    <row r="71" spans="2:13" x14ac:dyDescent="0.2">
      <c r="B71" s="54" t="s">
        <v>23</v>
      </c>
      <c r="C71" s="55" t="s">
        <v>117</v>
      </c>
      <c r="D71" s="55" t="s">
        <v>123</v>
      </c>
      <c r="E71" s="55" t="s">
        <v>123</v>
      </c>
      <c r="F71" s="55" t="s">
        <v>117</v>
      </c>
      <c r="G71" s="54" t="s">
        <v>119</v>
      </c>
      <c r="H71" s="55" t="s">
        <v>117</v>
      </c>
      <c r="I71" s="55" t="s">
        <v>117</v>
      </c>
      <c r="J71" s="56" t="s">
        <v>120</v>
      </c>
      <c r="K71" s="56" t="s">
        <v>120</v>
      </c>
      <c r="L71" s="56" t="s">
        <v>122</v>
      </c>
      <c r="M71" s="56" t="s">
        <v>122</v>
      </c>
    </row>
    <row r="72" spans="2:13" x14ac:dyDescent="0.2">
      <c r="B72" s="54" t="s">
        <v>25</v>
      </c>
      <c r="C72" s="55" t="s">
        <v>117</v>
      </c>
      <c r="D72" s="55" t="s">
        <v>124</v>
      </c>
      <c r="E72" s="55" t="s">
        <v>124</v>
      </c>
      <c r="F72" s="55" t="s">
        <v>117</v>
      </c>
      <c r="G72" s="54" t="s">
        <v>119</v>
      </c>
      <c r="H72" s="55" t="s">
        <v>117</v>
      </c>
      <c r="I72" s="55" t="s">
        <v>117</v>
      </c>
      <c r="J72" s="56" t="s">
        <v>120</v>
      </c>
      <c r="K72" s="56" t="s">
        <v>120</v>
      </c>
      <c r="L72" s="56" t="s">
        <v>122</v>
      </c>
      <c r="M72" s="56" t="s">
        <v>122</v>
      </c>
    </row>
    <row r="73" spans="2:13" x14ac:dyDescent="0.2">
      <c r="C73" s="57"/>
      <c r="D73" s="57"/>
      <c r="E73" s="57"/>
      <c r="F73" s="57"/>
      <c r="H73" s="57"/>
      <c r="I73" s="58" t="s">
        <v>124</v>
      </c>
      <c r="J73" s="8"/>
      <c r="K73" s="59" t="s">
        <v>125</v>
      </c>
      <c r="L73" s="58" t="s">
        <v>126</v>
      </c>
      <c r="M73" s="58" t="s">
        <v>126</v>
      </c>
    </row>
    <row r="75" spans="2:13" x14ac:dyDescent="0.2">
      <c r="B75" s="48" t="s">
        <v>127</v>
      </c>
      <c r="C75" s="49"/>
      <c r="D75" s="49"/>
      <c r="E75" s="49"/>
      <c r="F75" s="49"/>
      <c r="G75" s="49"/>
      <c r="H75" s="49"/>
      <c r="I75" s="49"/>
      <c r="J75" s="49"/>
      <c r="K75" s="49"/>
      <c r="L75" s="49"/>
      <c r="M75" s="50"/>
    </row>
    <row r="76" spans="2:13" ht="12.75" customHeight="1" x14ac:dyDescent="0.2">
      <c r="B76" s="221" t="s">
        <v>104</v>
      </c>
      <c r="C76" s="221" t="s">
        <v>105</v>
      </c>
      <c r="D76" s="48" t="s">
        <v>106</v>
      </c>
      <c r="E76" s="50"/>
      <c r="F76" s="226" t="s">
        <v>107</v>
      </c>
      <c r="G76" s="221" t="s">
        <v>108</v>
      </c>
      <c r="H76" s="221" t="s">
        <v>109</v>
      </c>
      <c r="I76" s="221" t="s">
        <v>110</v>
      </c>
      <c r="J76" s="221" t="s">
        <v>111</v>
      </c>
      <c r="K76" s="221" t="s">
        <v>112</v>
      </c>
      <c r="L76" s="223" t="s">
        <v>113</v>
      </c>
      <c r="M76" s="221" t="s">
        <v>114</v>
      </c>
    </row>
    <row r="77" spans="2:13" ht="12.75" customHeight="1" x14ac:dyDescent="0.2">
      <c r="B77" s="222"/>
      <c r="C77" s="225"/>
      <c r="D77" s="52" t="s">
        <v>115</v>
      </c>
      <c r="E77" s="53" t="s">
        <v>116</v>
      </c>
      <c r="F77" s="227"/>
      <c r="G77" s="222"/>
      <c r="H77" s="222"/>
      <c r="I77" s="222"/>
      <c r="J77" s="222"/>
      <c r="K77" s="222"/>
      <c r="L77" s="224"/>
      <c r="M77" s="222"/>
    </row>
    <row r="78" spans="2:13" x14ac:dyDescent="0.2">
      <c r="B78" s="54" t="s">
        <v>36</v>
      </c>
      <c r="C78" s="55" t="s">
        <v>117</v>
      </c>
      <c r="D78" s="55" t="s">
        <v>118</v>
      </c>
      <c r="E78" s="55" t="s">
        <v>121</v>
      </c>
      <c r="F78" s="55" t="s">
        <v>121</v>
      </c>
      <c r="G78" s="54" t="s">
        <v>119</v>
      </c>
      <c r="H78" s="55" t="s">
        <v>117</v>
      </c>
      <c r="I78" s="55" t="s">
        <v>121</v>
      </c>
      <c r="J78" s="56" t="s">
        <v>120</v>
      </c>
      <c r="K78" s="56" t="s">
        <v>295</v>
      </c>
      <c r="L78" s="56" t="s">
        <v>146</v>
      </c>
      <c r="M78" s="56" t="s">
        <v>146</v>
      </c>
    </row>
    <row r="79" spans="2:13" x14ac:dyDescent="0.2">
      <c r="B79" s="54" t="s">
        <v>23</v>
      </c>
      <c r="C79" s="55" t="s">
        <v>117</v>
      </c>
      <c r="D79" s="55" t="s">
        <v>123</v>
      </c>
      <c r="E79" s="55" t="s">
        <v>123</v>
      </c>
      <c r="F79" s="55" t="s">
        <v>117</v>
      </c>
      <c r="G79" s="54" t="s">
        <v>119</v>
      </c>
      <c r="H79" s="55" t="s">
        <v>117</v>
      </c>
      <c r="I79" s="55" t="s">
        <v>117</v>
      </c>
      <c r="J79" s="56" t="s">
        <v>120</v>
      </c>
      <c r="K79" s="56" t="s">
        <v>120</v>
      </c>
      <c r="L79" s="56" t="s">
        <v>122</v>
      </c>
      <c r="M79" s="56" t="s">
        <v>122</v>
      </c>
    </row>
    <row r="80" spans="2:13" x14ac:dyDescent="0.2">
      <c r="B80" s="54" t="s">
        <v>25</v>
      </c>
      <c r="C80" s="55" t="s">
        <v>117</v>
      </c>
      <c r="D80" s="55" t="s">
        <v>124</v>
      </c>
      <c r="E80" s="55" t="s">
        <v>124</v>
      </c>
      <c r="F80" s="55" t="s">
        <v>117</v>
      </c>
      <c r="G80" s="54" t="s">
        <v>119</v>
      </c>
      <c r="H80" s="55" t="s">
        <v>117</v>
      </c>
      <c r="I80" s="55" t="s">
        <v>117</v>
      </c>
      <c r="J80" s="56" t="s">
        <v>120</v>
      </c>
      <c r="K80" s="56" t="s">
        <v>120</v>
      </c>
      <c r="L80" s="56" t="s">
        <v>122</v>
      </c>
      <c r="M80" s="56" t="s">
        <v>122</v>
      </c>
    </row>
    <row r="81" spans="2:13" x14ac:dyDescent="0.2">
      <c r="C81" s="57"/>
      <c r="D81" s="57"/>
      <c r="E81" s="57"/>
      <c r="F81" s="57"/>
      <c r="H81" s="57"/>
      <c r="I81" s="58" t="s">
        <v>124</v>
      </c>
      <c r="J81" s="8"/>
      <c r="K81" s="59" t="s">
        <v>125</v>
      </c>
      <c r="L81" s="58" t="s">
        <v>126</v>
      </c>
      <c r="M81" s="58" t="s">
        <v>126</v>
      </c>
    </row>
    <row r="83" spans="2:13" x14ac:dyDescent="0.2">
      <c r="B83" s="60" t="s">
        <v>128</v>
      </c>
      <c r="C83" s="61"/>
      <c r="D83" s="62"/>
    </row>
    <row r="84" spans="2:13" x14ac:dyDescent="0.2">
      <c r="B84" s="63">
        <v>44561</v>
      </c>
      <c r="C84" s="64"/>
      <c r="D84" s="65"/>
    </row>
    <row r="85" spans="2:13" x14ac:dyDescent="0.2">
      <c r="B85" s="228" t="s">
        <v>104</v>
      </c>
      <c r="C85" s="228" t="s">
        <v>113</v>
      </c>
      <c r="D85" s="228" t="s">
        <v>114</v>
      </c>
    </row>
    <row r="86" spans="2:13" ht="12.75" customHeight="1" x14ac:dyDescent="0.2">
      <c r="B86" s="228"/>
      <c r="C86" s="228"/>
      <c r="D86" s="228"/>
    </row>
    <row r="87" spans="2:13" x14ac:dyDescent="0.2">
      <c r="B87" s="54" t="s">
        <v>147</v>
      </c>
      <c r="C87" s="66" t="s">
        <v>129</v>
      </c>
      <c r="D87" s="66" t="s">
        <v>130</v>
      </c>
    </row>
    <row r="88" spans="2:13" x14ac:dyDescent="0.2">
      <c r="B88" s="54" t="s">
        <v>23</v>
      </c>
      <c r="C88" s="66" t="s">
        <v>129</v>
      </c>
      <c r="D88" s="66" t="s">
        <v>131</v>
      </c>
    </row>
    <row r="89" spans="2:13" x14ac:dyDescent="0.2">
      <c r="B89" s="54" t="s">
        <v>25</v>
      </c>
      <c r="C89" s="66" t="s">
        <v>132</v>
      </c>
      <c r="D89" s="66" t="s">
        <v>133</v>
      </c>
    </row>
    <row r="90" spans="2:13" x14ac:dyDescent="0.2">
      <c r="B90" s="54" t="s">
        <v>134</v>
      </c>
      <c r="C90" s="66" t="s">
        <v>135</v>
      </c>
      <c r="D90" s="66" t="s">
        <v>136</v>
      </c>
    </row>
    <row r="91" spans="2:13" x14ac:dyDescent="0.2">
      <c r="C91" s="67" t="s">
        <v>126</v>
      </c>
      <c r="D91" s="67" t="s">
        <v>126</v>
      </c>
    </row>
    <row r="93" spans="2:13" x14ac:dyDescent="0.2">
      <c r="B93" s="60" t="s">
        <v>137</v>
      </c>
      <c r="C93" s="61"/>
      <c r="D93" s="62"/>
    </row>
    <row r="94" spans="2:13" x14ac:dyDescent="0.2">
      <c r="B94" s="63">
        <v>44561</v>
      </c>
      <c r="C94" s="64"/>
      <c r="D94" s="65"/>
    </row>
    <row r="95" spans="2:13" x14ac:dyDescent="0.2">
      <c r="B95" s="228" t="s">
        <v>104</v>
      </c>
      <c r="C95" s="228" t="s">
        <v>113</v>
      </c>
      <c r="D95" s="228" t="s">
        <v>114</v>
      </c>
    </row>
    <row r="96" spans="2:13" x14ac:dyDescent="0.2">
      <c r="B96" s="228"/>
      <c r="C96" s="228"/>
      <c r="D96" s="228"/>
    </row>
    <row r="97" spans="2:4" x14ac:dyDescent="0.2">
      <c r="B97" s="54" t="s">
        <v>138</v>
      </c>
      <c r="C97" s="66" t="s">
        <v>139</v>
      </c>
      <c r="D97" s="66" t="s">
        <v>139</v>
      </c>
    </row>
    <row r="98" spans="2:4" x14ac:dyDescent="0.2">
      <c r="B98" s="54" t="s">
        <v>140</v>
      </c>
      <c r="C98" s="66" t="s">
        <v>139</v>
      </c>
      <c r="D98" s="66" t="s">
        <v>139</v>
      </c>
    </row>
    <row r="99" spans="2:4" x14ac:dyDescent="0.2">
      <c r="B99" s="54" t="s">
        <v>141</v>
      </c>
      <c r="C99" s="66" t="s">
        <v>139</v>
      </c>
      <c r="D99" s="66" t="s">
        <v>139</v>
      </c>
    </row>
    <row r="100" spans="2:4" x14ac:dyDescent="0.2">
      <c r="B100" s="54" t="s">
        <v>142</v>
      </c>
      <c r="C100" s="66" t="s">
        <v>143</v>
      </c>
      <c r="D100" s="66" t="s">
        <v>143</v>
      </c>
    </row>
    <row r="101" spans="2:4" x14ac:dyDescent="0.2">
      <c r="B101" s="54" t="s">
        <v>144</v>
      </c>
      <c r="C101" s="66" t="s">
        <v>145</v>
      </c>
      <c r="D101" s="66" t="s">
        <v>145</v>
      </c>
    </row>
    <row r="102" spans="2:4" x14ac:dyDescent="0.2">
      <c r="C102" s="67" t="s">
        <v>126</v>
      </c>
      <c r="D102" s="67" t="s">
        <v>126</v>
      </c>
    </row>
  </sheetData>
  <mergeCells count="27">
    <mergeCell ref="B95:B96"/>
    <mergeCell ref="C95:C96"/>
    <mergeCell ref="D95:D96"/>
    <mergeCell ref="J76:J77"/>
    <mergeCell ref="K76:K77"/>
    <mergeCell ref="L76:L77"/>
    <mergeCell ref="M76:M77"/>
    <mergeCell ref="B85:B86"/>
    <mergeCell ref="C85:C86"/>
    <mergeCell ref="D85:D86"/>
    <mergeCell ref="I76:I77"/>
    <mergeCell ref="B76:B77"/>
    <mergeCell ref="C76:C77"/>
    <mergeCell ref="F76:F77"/>
    <mergeCell ref="G76:G77"/>
    <mergeCell ref="H76:H77"/>
    <mergeCell ref="B19:H23"/>
    <mergeCell ref="J68:J69"/>
    <mergeCell ref="K68:K69"/>
    <mergeCell ref="L68:L69"/>
    <mergeCell ref="M68:M69"/>
    <mergeCell ref="I68:I69"/>
    <mergeCell ref="B68:B69"/>
    <mergeCell ref="C68:C69"/>
    <mergeCell ref="F68:F69"/>
    <mergeCell ref="G68:G69"/>
    <mergeCell ref="H68:H69"/>
  </mergeCells>
  <pageMargins left="0.7" right="0.7" top="0.75" bottom="0.75" header="0.3" footer="0.3"/>
  <ignoredErrors>
    <ignoredError sqref="C70:D70 C79:M80 I81:M81 I73:M73 C87:D91 C97:D102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048F-20A7-4962-88CF-31145B743211}">
  <dimension ref="B2:R9"/>
  <sheetViews>
    <sheetView showGridLines="0" workbookViewId="0">
      <selection activeCell="B5" sqref="B5"/>
    </sheetView>
  </sheetViews>
  <sheetFormatPr defaultColWidth="9" defaultRowHeight="12.75" x14ac:dyDescent="0.2"/>
  <cols>
    <col min="1" max="1" width="3.125" style="9" customWidth="1"/>
    <col min="2" max="18" width="12.625" style="9" customWidth="1"/>
    <col min="19" max="16384" width="9" style="9"/>
  </cols>
  <sheetData>
    <row r="2" spans="2:18" x14ac:dyDescent="0.2">
      <c r="B2" s="6" t="s">
        <v>289</v>
      </c>
      <c r="C2" s="7"/>
      <c r="D2" s="7"/>
      <c r="E2" s="7"/>
      <c r="F2" s="7"/>
      <c r="G2" s="7"/>
      <c r="H2" s="7"/>
      <c r="I2" s="7"/>
      <c r="J2" s="7"/>
      <c r="K2" s="7"/>
      <c r="L2" s="7"/>
      <c r="M2" s="7"/>
      <c r="N2" s="7"/>
      <c r="O2" s="7"/>
      <c r="P2" s="7"/>
      <c r="Q2" s="7"/>
      <c r="R2" s="7"/>
    </row>
    <row r="3" spans="2:18" x14ac:dyDescent="0.2">
      <c r="B3" s="47" t="s">
        <v>282</v>
      </c>
      <c r="C3" s="47"/>
      <c r="D3" s="47"/>
      <c r="E3" s="47"/>
      <c r="F3" s="47"/>
      <c r="G3" s="47"/>
      <c r="H3" s="47"/>
      <c r="I3" s="7"/>
      <c r="J3" s="7"/>
      <c r="K3" s="7"/>
      <c r="L3" s="7"/>
      <c r="M3" s="7"/>
      <c r="N3" s="7"/>
      <c r="O3" s="7"/>
      <c r="P3" s="7"/>
      <c r="Q3" s="7"/>
      <c r="R3" s="7"/>
    </row>
    <row r="4" spans="2:18" x14ac:dyDescent="0.2">
      <c r="B4" s="10">
        <f>+PORTADA!B21</f>
        <v>44651</v>
      </c>
      <c r="C4" s="47"/>
      <c r="D4" s="47"/>
      <c r="E4" s="47"/>
      <c r="F4" s="47"/>
      <c r="G4" s="47"/>
      <c r="H4" s="47"/>
      <c r="I4" s="7"/>
      <c r="J4" s="7"/>
      <c r="K4" s="7"/>
      <c r="L4" s="7"/>
      <c r="M4" s="7"/>
      <c r="N4" s="7"/>
      <c r="O4" s="7"/>
      <c r="P4" s="7"/>
      <c r="Q4" s="7"/>
      <c r="R4" s="7"/>
    </row>
    <row r="5" spans="2:18" x14ac:dyDescent="0.2">
      <c r="B5" s="210" t="s">
        <v>279</v>
      </c>
      <c r="C5" s="47"/>
      <c r="D5" s="47"/>
      <c r="E5" s="47"/>
      <c r="F5" s="47"/>
      <c r="G5" s="47"/>
      <c r="H5" s="47"/>
      <c r="I5" s="7"/>
      <c r="J5" s="7"/>
      <c r="K5" s="7"/>
      <c r="L5" s="7"/>
      <c r="M5" s="7"/>
      <c r="N5" s="7"/>
      <c r="O5" s="7"/>
      <c r="P5" s="7"/>
      <c r="Q5" s="7"/>
      <c r="R5" s="7"/>
    </row>
    <row r="7" spans="2:18" s="212" customFormat="1" ht="42" x14ac:dyDescent="0.2">
      <c r="B7" s="211" t="s">
        <v>259</v>
      </c>
      <c r="C7" s="211" t="s">
        <v>260</v>
      </c>
      <c r="D7" s="211" t="s">
        <v>261</v>
      </c>
      <c r="E7" s="211" t="s">
        <v>262</v>
      </c>
      <c r="F7" s="211" t="s">
        <v>270</v>
      </c>
      <c r="G7" s="211" t="s">
        <v>269</v>
      </c>
      <c r="H7" s="211" t="s">
        <v>263</v>
      </c>
      <c r="I7" s="211" t="s">
        <v>264</v>
      </c>
      <c r="J7" s="211" t="s">
        <v>271</v>
      </c>
      <c r="K7" s="211" t="s">
        <v>268</v>
      </c>
      <c r="L7" s="211" t="s">
        <v>111</v>
      </c>
      <c r="M7" s="211" t="s">
        <v>265</v>
      </c>
      <c r="N7" s="211" t="s">
        <v>266</v>
      </c>
      <c r="O7" s="211" t="s">
        <v>267</v>
      </c>
      <c r="P7" s="211" t="s">
        <v>273</v>
      </c>
      <c r="Q7" s="211" t="s">
        <v>274</v>
      </c>
      <c r="R7" s="211" t="s">
        <v>275</v>
      </c>
    </row>
    <row r="8" spans="2:18" x14ac:dyDescent="0.2">
      <c r="E8" s="68"/>
    </row>
    <row r="9" spans="2:18" x14ac:dyDescent="0.2">
      <c r="B9" s="7" t="s">
        <v>272</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1DCF-0578-4FA5-BA7A-69DFAF8CBB44}">
  <dimension ref="B2:M6"/>
  <sheetViews>
    <sheetView showGridLines="0" workbookViewId="0">
      <selection activeCell="B5" sqref="B5"/>
    </sheetView>
  </sheetViews>
  <sheetFormatPr defaultColWidth="8.75" defaultRowHeight="15.75" x14ac:dyDescent="0.25"/>
  <cols>
    <col min="1" max="1" width="3.125" customWidth="1"/>
    <col min="14" max="14" width="3.125" customWidth="1"/>
  </cols>
  <sheetData>
    <row r="2" spans="2:13" x14ac:dyDescent="0.25">
      <c r="B2" s="6" t="s">
        <v>289</v>
      </c>
      <c r="C2" s="2"/>
      <c r="D2" s="2"/>
      <c r="E2" s="2"/>
      <c r="F2" s="2"/>
      <c r="G2" s="2"/>
      <c r="H2" s="2"/>
      <c r="I2" s="2"/>
      <c r="J2" s="2"/>
      <c r="K2" s="2"/>
      <c r="L2" s="2"/>
      <c r="M2" s="2"/>
    </row>
    <row r="3" spans="2:13" x14ac:dyDescent="0.25">
      <c r="B3" s="6" t="s">
        <v>281</v>
      </c>
      <c r="C3" s="5"/>
      <c r="D3" s="5"/>
      <c r="E3" s="5"/>
      <c r="F3" s="5"/>
      <c r="G3" s="5"/>
      <c r="H3" s="5"/>
      <c r="I3" s="5"/>
      <c r="J3" s="5"/>
      <c r="K3" s="5"/>
      <c r="L3" s="5"/>
      <c r="M3" s="5"/>
    </row>
    <row r="4" spans="2:13" x14ac:dyDescent="0.25">
      <c r="B4" s="213">
        <f>+PORTADA!B21</f>
        <v>44651</v>
      </c>
      <c r="C4" s="5"/>
      <c r="D4" s="5"/>
      <c r="E4" s="5"/>
      <c r="F4" s="5"/>
      <c r="G4" s="5"/>
      <c r="H4" s="5"/>
      <c r="I4" s="5"/>
      <c r="J4" s="5"/>
      <c r="K4" s="5"/>
      <c r="L4" s="5"/>
      <c r="M4" s="5"/>
    </row>
    <row r="6" spans="2:13" x14ac:dyDescent="0.25">
      <c r="B6" s="5" t="s">
        <v>272</v>
      </c>
      <c r="C6" s="5"/>
      <c r="D6" s="5"/>
      <c r="E6" s="5"/>
      <c r="F6" s="5"/>
      <c r="G6" s="5"/>
      <c r="H6" s="5"/>
      <c r="I6" s="5"/>
      <c r="J6" s="5"/>
      <c r="K6" s="5"/>
      <c r="L6" s="5"/>
      <c r="M6" s="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WNJuJZcc0RIScLz4iJ32bs4yG/OtDBUvX3CtMTUyP48=</DigestValue>
    </Reference>
    <Reference Type="http://www.w3.org/2000/09/xmldsig#Object" URI="#idOfficeObject">
      <DigestMethod Algorithm="http://www.w3.org/2001/04/xmlenc#sha256"/>
      <DigestValue>bBLKETg5A9mqHqrxpqroqDgHKk2oubDkKHDaz8tQ6Ew=</DigestValue>
    </Reference>
    <Reference Type="http://uri.etsi.org/01903#SignedProperties" URI="#idSignedProperties">
      <Transforms>
        <Transform Algorithm="http://www.w3.org/TR/2001/REC-xml-c14n-20010315"/>
      </Transforms>
      <DigestMethod Algorithm="http://www.w3.org/2001/04/xmlenc#sha256"/>
      <DigestValue>VsyZw+kFPGHeMBv6EkgDp0DDn7c9CWOc7Dk7q8qP+Nk=</DigestValue>
    </Reference>
    <Reference Type="http://www.w3.org/2000/09/xmldsig#Object" URI="#idValidSigLnImg">
      <DigestMethod Algorithm="http://www.w3.org/2001/04/xmlenc#sha256"/>
      <DigestValue>su1jipNb2Sp7+Pruhgx2dReimniugzlHM2Q0259jRr8=</DigestValue>
    </Reference>
    <Reference Type="http://www.w3.org/2000/09/xmldsig#Object" URI="#idInvalidSigLnImg">
      <DigestMethod Algorithm="http://www.w3.org/2001/04/xmlenc#sha256"/>
      <DigestValue>hm4SSW6+62BSCLJOruoO9JfzLUZNTdkTQmwNSh3+20w=</DigestValue>
    </Reference>
  </SignedInfo>
  <SignatureValue>Vknpu5oTcKXvCrp2sVF7WntA5zNhubDRCbiYCGxHoxPW8SFc0nHM5WKG3ki2TaTMlYx3ix6M3Wg7
rqZfiYu9LsZddXoRuotQ8b7FKtYyfBqWBl8zRAtbX/NIMX/nW5vQ2q1QbdRcf8qRmIOKYlGHrdSp
8Z/GdPzERjFmaMJ7BQohU8tFEVqlLh+nVjH/KUgeUiqCbxN3EgZT2Gf/jAhxIYxAEGNUGu0/7NHp
5Ev9zxl9vKNTrfur+Q5aZ5Nmi9zWuHZtCXlFqKOcCVek3FArSD4ZqNCa+TrovBXGLXMsmCn3evim
VK01QnxBQd3GWxAyCN3ALiV4qCuZpHcLm/5jTA==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9aOFM91ry7dzcHiiwoKAnn7O/ze5EmHhxyd4aZqtBYQ=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QpTByN5ivT586lIAd5VHiJsFwdNglb7YPf/f4tzKP04=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MNnqeKp8Me8j6IwG0NVnTzblGP56iJ4cl6hLF16uZ7E=</DigestValue>
      </Reference>
      <Reference URI="/xl/media/image4.emf?ContentType=image/x-emf">
        <DigestMethod Algorithm="http://www.w3.org/2001/04/xmlenc#sha256"/>
        <DigestValue>RPQYxm8F805x6pY9IIjot7yD3P67PZCNeOv6ZnovHqk=</DigestValue>
      </Reference>
      <Reference URI="/xl/media/image5.emf?ContentType=image/x-emf">
        <DigestMethod Algorithm="http://www.w3.org/2001/04/xmlenc#sha256"/>
        <DigestValue>hprSlCgqraMrsIVsbEIpRPVndEj0Bc9D01h55l0zGQs=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46CclzzdzwhTS20LLfnuAM+dusf556dvbONgQWa4m+Y=</DigestValue>
      </Reference>
      <Reference URI="/xl/styles.xml?ContentType=application/vnd.openxmlformats-officedocument.spreadsheetml.styles+xml">
        <DigestMethod Algorithm="http://www.w3.org/2001/04/xmlenc#sha256"/>
        <DigestValue>1idqckGCICetnvtz0wgcJSvpgurO1oqp4U++SeBY/eE=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eEI9/pC5/8OFVB+iLxoMgeqX4s8MNRuU4DbVpVxGxKk=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2GTGpIabJCDO3KIMfRJAJ+BbJLEAjOGfTM351mTOfY0=</DigestValue>
      </Reference>
      <Reference URI="/xl/worksheets/sheet2.xml?ContentType=application/vnd.openxmlformats-officedocument.spreadsheetml.worksheet+xml">
        <DigestMethod Algorithm="http://www.w3.org/2001/04/xmlenc#sha256"/>
        <DigestValue>SFLgPNa/dJIjvgtv8j2G61+JKg0lflWrZaU5W885hMs=</DigestValue>
      </Reference>
      <Reference URI="/xl/worksheets/sheet3.xml?ContentType=application/vnd.openxmlformats-officedocument.spreadsheetml.worksheet+xml">
        <DigestMethod Algorithm="http://www.w3.org/2001/04/xmlenc#sha256"/>
        <DigestValue>JCwBgnWC5xMInlc6fCcFw0ERbDKl8Xm//pGglnvDsgM=</DigestValue>
      </Reference>
      <Reference URI="/xl/worksheets/sheet4.xml?ContentType=application/vnd.openxmlformats-officedocument.spreadsheetml.worksheet+xml">
        <DigestMethod Algorithm="http://www.w3.org/2001/04/xmlenc#sha256"/>
        <DigestValue>0rSU63lErtV3yFZStwgSJGIstJ1psd2m0HJMPanpYhs=</DigestValue>
      </Reference>
      <Reference URI="/xl/worksheets/sheet5.xml?ContentType=application/vnd.openxmlformats-officedocument.spreadsheetml.worksheet+xml">
        <DigestMethod Algorithm="http://www.w3.org/2001/04/xmlenc#sha256"/>
        <DigestValue>f8Sy9sFkrq5x5tIx5qSvl3eAyPCh1V118FtpACLgYc0=</DigestValue>
      </Reference>
      <Reference URI="/xl/worksheets/sheet6.xml?ContentType=application/vnd.openxmlformats-officedocument.spreadsheetml.worksheet+xml">
        <DigestMethod Algorithm="http://www.w3.org/2001/04/xmlenc#sha256"/>
        <DigestValue>Y+JC/UvX6MTRZNow5exr96wEj9hsoY5iK3Ko9poZ8fM=</DigestValue>
      </Reference>
      <Reference URI="/xl/worksheets/sheet7.xml?ContentType=application/vnd.openxmlformats-officedocument.spreadsheetml.worksheet+xml">
        <DigestMethod Algorithm="http://www.w3.org/2001/04/xmlenc#sha256"/>
        <DigestValue>Tw5N7CBuKts/HG1vlpUrjjxLLAZVYCh5JMC2FQVYp9U=</DigestValue>
      </Reference>
      <Reference URI="/xl/worksheets/sheet8.xml?ContentType=application/vnd.openxmlformats-officedocument.spreadsheetml.worksheet+xml">
        <DigestMethod Algorithm="http://www.w3.org/2001/04/xmlenc#sha256"/>
        <DigestValue>IjXn1KWr7db6t0fXTMKege66tWKPJrEERzd0gTGhcWc=</DigestValue>
      </Reference>
      <Reference URI="/xl/worksheets/sheet9.xml?ContentType=application/vnd.openxmlformats-officedocument.spreadsheetml.worksheet+xml">
        <DigestMethod Algorithm="http://www.w3.org/2001/04/xmlenc#sha256"/>
        <DigestValue>8yhbKKlbzoUO8ChfQr+A4rOsFxAzVLNhRkVrvg/PQlI=</DigestValue>
      </Reference>
    </Manifest>
    <SignatureProperties>
      <SignatureProperty Id="idSignatureTime" Target="#idPackageSignature">
        <mdssi:SignatureTime xmlns:mdssi="http://schemas.openxmlformats.org/package/2006/digital-signature">
          <mdssi:Format>YYYY-MM-DDThh:mm:ssTZD</mdssi:Format>
          <mdssi:Value>2022-04-29T19:59:16Z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2022-04-29T19:59:16Z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ewKoAAAAAQAAAAAAAAAXAAAAAwAAAAAAAAACAAAABQAAAAEAAAAYe/MXAAAAABjByBIDAAAAtCp+ZFi6yBIAAAAAGMHIEuOFTGQDAAAA7IVMZAEAAADAQQEQaM19ZI5oRGRJTp8TAAAAAEwq/3QEAAAArFN7AqxTewIAAgAAAAB7AlxuFHWEUnsCFBMMdRAAAACuU3sCBgAAAJlvFHWQAQAAVAbwfgYAAAAkEwx1rFN7AgACAACsU3sCAAAAAAAAAAAAAAAAAAAAAAAAAAAAAAAAAAAAAAAAAAAAAAAAUg13JdRSewIiahR1AAAAAAACAACsU3sCBgAAAKxTewJkdgAIAAAAACUAAAAMAAAAAQAAABgAAAAMAAAAAAAAAh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B7ArxbIXcAANcCKI22EhDNshIQAAAAuGsACJB+thKZAAAAAAAAAMhrAAhkAAAARQCZABDNshL073sC4lohdwIAAAAojbYSAADXAkjxewJenyF3AADXAgIAAAAojbYS1fYd6wAA1wIgjbYSBAAAAJDxewKQ8XsCAAIAAIzwewIAABR1ZPB7AhQTDHUQAAAAkvF7AgcAAACZbxR1QJ91B1QG8H4HAAAAJBMMdZDxewIAAgAAkPF7AgAAAAAAAAAAAAAAAAAAAAAAAAAA+HkTEBDNshIg5S13J422EnKvdyWY8HsCuPB7AiJqFHUAAAAAAAIAAJDxewIHAAAAkPF7A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FQAAAAEbAQBsAAAAAAAAAO2TWGQgUXsCLZdYZIczARv4nPoHdJJYZMCydgf4nPoHAL3RFxUAAAD4nPoHoJJYZHCWaxn4nPoHGwAAABUAAABIUnsCAL3RFwAAAAAAAAAAAAAAAAgAAABMKv90BAAAAORSewLkUnsCAAIAAAAAewJcbhR1vFF7AhQTDHUQAAAA5lJ7AgkAAACZbxR1kAEAAFQG8H4JAAAAJBMMdeRSewIAAgAA5FJ7AgAAAAAAAAAAAAAAAAAAAAAAAAAAAAAAAAAAAAAAAAAAAAAAAKoOdyUMUnsCImoUdQAAAAAAAgAA5FJ7AgkAAADkUnsCZHYACAAAAAAlAAAADAAAAAMAAAAYAAAADAAAAAAAAAI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CCtjXXg89cCHqaaZUh7+QBSAAAASAAAAJJ9mmUugh93AAAAAAAA+HboyXsCkR4ldwAAAACSfZplsR4ldyTKewLQ49cCkn2aZQAAAADQ49cCDAvaAAAAAAAAAAAAAAAAAAAAAAAEAAAAGMt7AhjLewIAAgAAFMp7AgAAFHXsyXsCFBMMdRAAAAAay3sCCQAAAJlvFHVNzh3rVAbwfgkAAAAkEwx1GMt7AgACAAAYy3sCAAAAAAAAAAAAAAAAAAAAAAAAAAAeppplIK2NdRjKewIUogR0+pZ3JR6mmmVAynsCImoUdQAAAAAAAgAAGMt7AgkAAAAYy3sCZHYACAAAAAAlAAAADAAAAAQAAAAYAAAADAAAAAAAAAI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h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114PPXAh6mmmVIe/kAUgAAAEgAAACSfZplLoIfdwAAAAAAAPh26Ml7ApEeJXcAAAAAkn2aZbEeJXckynsC0OPXApJ9mmUAAAAA0OPXAgwL2gAAAAAAAAAAAAAAAAAAAAAABAAAABjLewIYy3sCAAIAABTKewIAABR17Ml7AhQTDHUQAAAAGst7AgkAAACZbxR1Tc4d61QG8H4JAAAAJBMMdRjLewIAAgAAGMt7AgAAAAAAAAAAAAAAAAAAAAAAAAAAHqaaZSCtjXUYynsCFKIEdPqWdyUeppplQMp7AiJqFHUAAAAAAAIAABjLewIJAAAAGMt7Am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7ArxbIXcAANcCKI22EhDNshIQAAAAuGsACJB+thKZAAAAAAAAAMhrAAhkAAAARQCZABDNshL073sC4lohdwIAAAAojbYSAADXAkjxewJenyF3AADXAgIAAAAojbYS1fYd6wAA1wIgjbYSBAAAAJDxewKQ8XsCAAIAAIzwewIAABR1ZPB7AhQTDHUQAAAAkvF7AgcAAACZbxR1QJ91B1QG8H4HAAAAJBMMdZDxewIAAgAAkPF7AgAAAAAAAAAAAAAAAAAAAAAAAAAA+HkTEBDNshIg5S13J422EnKvdyWY8HsCuPB7AiJqFHUAAAAAAAIAAJDxewIHAAAAkPF7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sCqAAAAAEAAAAAAAAAFwAAAAMAAAAAAAAAAgAAAAUAAAABAAAAGHvzFwAAAAAYwcgSAwAAALQqfmRYusgSAAAAABjByBLjhUxkAwAAAOyFTGQBAAAAwEEBEGjNfWSOaERkSU6fEwAAAABMKv90BAAAAKxTewKsU3sCAAIAAAAAewJcbhR1hFJ7AhQTDHUQAAAArlN7AgYAAACZbxR1kAEAAFQG8H4GAAAAJBMMdaxTewIAAgAArFN7AgAAAAAAAAAAAAAAAAAAAAAAAAAAAAAAAAAAAAAAAAAAAAAAAFINdyXUUnsCImoUdQAAAAAAAgAArFN7AgYAAACsU3sCZHYACAAAAAAlAAAADAAAAAMAAAAYAAAADAAAAAAAAAISAAAADAAAAAEAAAAWAAAADAAAAAgAAABUAAAAVAAAAAoAAAAnAAAAHgAAAEoAAAABAAAA0XbJQasKyUEKAAAASwAAAAEAAABMAAAABAAAAAkAAAAnAAAAIAAAAEsAAABQAAAAWACaZ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RsBAGwAAAAAAAAA7ZNYZCBRewItl1hkhzMBG/ic+gd0klhkwLJ2B/ic+gcAvdEXFQAAAPic+gegklhkcJZrGfic+gcbAAAAFQAAAEhSewIAvdEXAAAAAAAAAAAAAAAACAAAAEwq/3QEAAAA5FJ7AuRSewIAAgAAAAB7AlxuFHW8UXsCFBMMdRAAAADmUnsCCQAAAJlvFHWQAQAAVAbwfgkAAAAkEwx15FJ7AgACAADkUnsCAAAAAAAAAAAAAAAAAAAAAAAAAAAAAAAAAAAAAAAAAAAAAAAAqg53JQxSewIiahR1AAAAAAACAADkUnsCCQAAAORSewJ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tAAAAAoAAABQAAAAaAAAAFwAAAABAAAA0XbJQasKyUEKAAAAUAAAABEAAABMAAAAAAAAAAAAAAAAAAAA//////////9wAAAARQBMAFYASQBSAEEAIABSAFUARgBGAEkATgBFAEwATABJAEk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eFzS9HdaMnUYoQSpbmvXpBL779lCdZXwSY1yPhKC9nY=</DigestValue>
    </Reference>
    <Reference Type="http://www.w3.org/2000/09/xmldsig#Object" URI="#idOfficeObject">
      <DigestMethod Algorithm="http://www.w3.org/2001/04/xmlenc#sha256"/>
      <DigestValue>or7oYrtoe9Zn0v8WlmboX+KaREru9YPZrwmSIeg0ZFE=</DigestValue>
    </Reference>
    <Reference Type="http://uri.etsi.org/01903#SignedProperties" URI="#idSignedProperties">
      <Transforms>
        <Transform Algorithm="http://www.w3.org/TR/2001/REC-xml-c14n-20010315"/>
      </Transforms>
      <DigestMethod Algorithm="http://www.w3.org/2001/04/xmlenc#sha256"/>
      <DigestValue>0gdJ98DgRKaz3hGegE/of7D2HfOLDIfGNHqoqln64/Y=</DigestValue>
    </Reference>
    <Reference Type="http://www.w3.org/2000/09/xmldsig#Object" URI="#idValidSigLnImg">
      <DigestMethod Algorithm="http://www.w3.org/2001/04/xmlenc#sha256"/>
      <DigestValue>Z/a7DwN1ViVMC68LkJ32zF8Z3L714yA3axrcQ5RzPbg=</DigestValue>
    </Reference>
    <Reference Type="http://www.w3.org/2000/09/xmldsig#Object" URI="#idInvalidSigLnImg">
      <DigestMethod Algorithm="http://www.w3.org/2001/04/xmlenc#sha256"/>
      <DigestValue>5EvrkhqYmhDEDEgiP+u2mCKAldD61RBYvgLurOzOFzI=</DigestValue>
    </Reference>
  </SignedInfo>
  <SignatureValue>LbCGVJjBUDPjjvGutO4hZA3oTMIbMk1AIl0HWonbwl7r+ukhbqw6Skgeay5pazrTSxPKsKMEms0Y
1TabSTGrMaNMaFkthoP1OcFXhuUv48V8QO7JrvmzWmLV/KbcZXCS3uNovijLcpyyXTbbYAw0wnVT
h/bt2kVFw4ncOCAAw9KCCvQo/ki9hawm4cTqmvn9JTW6rnUtqlF1ajiRtEt9otrSOnaZggxirVW+
iLquf1gfKGIdKBR91FBahsVGxXHOZ7fNdShAKbp03xZaqZ5s9IaI3RXlqBeqVdMAdLBb6SxIX4ba
L49OwvZjHC1PRlInZFnrxIexytSB9day4qjhgg==</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9aOFM91ry7dzcHiiwoKAnn7O/ze5EmHhxyd4aZqtBYQ=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QpTByN5ivT586lIAd5VHiJsFwdNglb7YPf/f4tzKP04=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MNnqeKp8Me8j6IwG0NVnTzblGP56iJ4cl6hLF16uZ7E=</DigestValue>
      </Reference>
      <Reference URI="/xl/media/image4.emf?ContentType=image/x-emf">
        <DigestMethod Algorithm="http://www.w3.org/2001/04/xmlenc#sha256"/>
        <DigestValue>RPQYxm8F805x6pY9IIjot7yD3P67PZCNeOv6ZnovHqk=</DigestValue>
      </Reference>
      <Reference URI="/xl/media/image5.emf?ContentType=image/x-emf">
        <DigestMethod Algorithm="http://www.w3.org/2001/04/xmlenc#sha256"/>
        <DigestValue>hprSlCgqraMrsIVsbEIpRPVndEj0Bc9D01h55l0zGQs=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46CclzzdzwhTS20LLfnuAM+dusf556dvbONgQWa4m+Y=</DigestValue>
      </Reference>
      <Reference URI="/xl/styles.xml?ContentType=application/vnd.openxmlformats-officedocument.spreadsheetml.styles+xml">
        <DigestMethod Algorithm="http://www.w3.org/2001/04/xmlenc#sha256"/>
        <DigestValue>1idqckGCICetnvtz0wgcJSvpgurO1oqp4U++SeBY/eE=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eEI9/pC5/8OFVB+iLxoMgeqX4s8MNRuU4DbVpVxGxKk=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2GTGpIabJCDO3KIMfRJAJ+BbJLEAjOGfTM351mTOfY0=</DigestValue>
      </Reference>
      <Reference URI="/xl/worksheets/sheet2.xml?ContentType=application/vnd.openxmlformats-officedocument.spreadsheetml.worksheet+xml">
        <DigestMethod Algorithm="http://www.w3.org/2001/04/xmlenc#sha256"/>
        <DigestValue>SFLgPNa/dJIjvgtv8j2G61+JKg0lflWrZaU5W885hMs=</DigestValue>
      </Reference>
      <Reference URI="/xl/worksheets/sheet3.xml?ContentType=application/vnd.openxmlformats-officedocument.spreadsheetml.worksheet+xml">
        <DigestMethod Algorithm="http://www.w3.org/2001/04/xmlenc#sha256"/>
        <DigestValue>JCwBgnWC5xMInlc6fCcFw0ERbDKl8Xm//pGglnvDsgM=</DigestValue>
      </Reference>
      <Reference URI="/xl/worksheets/sheet4.xml?ContentType=application/vnd.openxmlformats-officedocument.spreadsheetml.worksheet+xml">
        <DigestMethod Algorithm="http://www.w3.org/2001/04/xmlenc#sha256"/>
        <DigestValue>0rSU63lErtV3yFZStwgSJGIstJ1psd2m0HJMPanpYhs=</DigestValue>
      </Reference>
      <Reference URI="/xl/worksheets/sheet5.xml?ContentType=application/vnd.openxmlformats-officedocument.spreadsheetml.worksheet+xml">
        <DigestMethod Algorithm="http://www.w3.org/2001/04/xmlenc#sha256"/>
        <DigestValue>f8Sy9sFkrq5x5tIx5qSvl3eAyPCh1V118FtpACLgYc0=</DigestValue>
      </Reference>
      <Reference URI="/xl/worksheets/sheet6.xml?ContentType=application/vnd.openxmlformats-officedocument.spreadsheetml.worksheet+xml">
        <DigestMethod Algorithm="http://www.w3.org/2001/04/xmlenc#sha256"/>
        <DigestValue>Y+JC/UvX6MTRZNow5exr96wEj9hsoY5iK3Ko9poZ8fM=</DigestValue>
      </Reference>
      <Reference URI="/xl/worksheets/sheet7.xml?ContentType=application/vnd.openxmlformats-officedocument.spreadsheetml.worksheet+xml">
        <DigestMethod Algorithm="http://www.w3.org/2001/04/xmlenc#sha256"/>
        <DigestValue>Tw5N7CBuKts/HG1vlpUrjjxLLAZVYCh5JMC2FQVYp9U=</DigestValue>
      </Reference>
      <Reference URI="/xl/worksheets/sheet8.xml?ContentType=application/vnd.openxmlformats-officedocument.spreadsheetml.worksheet+xml">
        <DigestMethod Algorithm="http://www.w3.org/2001/04/xmlenc#sha256"/>
        <DigestValue>IjXn1KWr7db6t0fXTMKege66tWKPJrEERzd0gTGhcWc=</DigestValue>
      </Reference>
      <Reference URI="/xl/worksheets/sheet9.xml?ContentType=application/vnd.openxmlformats-officedocument.spreadsheetml.worksheet+xml">
        <DigestMethod Algorithm="http://www.w3.org/2001/04/xmlenc#sha256"/>
        <DigestValue>8yhbKKlbzoUO8ChfQr+A4rOsFxAzVLNhRkVrvg/PQlI=</DigestValue>
      </Reference>
    </Manifest>
    <SignatureProperties>
      <SignatureProperty Id="idSignatureTime" Target="#idPackageSignature">
        <mdssi:SignatureTime xmlns:mdssi="http://schemas.openxmlformats.org/package/2006/digital-signature">
          <mdssi:Format>YYYY-MM-DDThh:mm:ssTZD</mdssi:Format>
          <mdssi:Value>2022-04-29T20:23:15Z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16.0.15028/23</OfficeVersion>
          <ApplicationVersion>16.0.15028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2022-04-29T20:23:15Z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oAAAAAAAAAAAAAAD9fwAAAAAAAP1/AACI/oeW/X8AAAAAAAAAAAAAMNKQe1YBAABwpBlnVgEAAJSk7S39fwAAAAAAAAAAAAAAAAAAAAAAAH9pJNuF4QAA+KUZZ1YBAAAAuBhnVgEAAOD///8AAAAAAF9Eb1YBAADYEtObAAAAAAAAAAAAAAAABgAAAAAAAAAAAAAAAAAAAPwR05tEAAAAORLTm0QAAADRt2CW/X8AAAEAAAAAAAAAkNh7bwAAAABYOZcu/X8AADD1kHtWAQAAAF9Eb1YBAAALp2SW/X8AAKAR05tEAAAAORLTm0QAAAAQzdN3VgEAAAAAAABkdgAIAAAAACUAAAAMAAAAAQAAABgAAAAMAAAAAAAAABIAAAAMAAAAAQAAABYAAAAMAAAACAAAAFQAAABUAAAACgAAACcAAAAeAAAASgAAAAEAAACrKvlBjuP4QQoAAABLAAAAAQAAAEwAAAAEAAAACQAAACcAAAAgAAAASwAAAFAAAABYAAAAFQAAABYAAAAMAAAAAAAAAFIAAABwAQAAAgAAABAAAAAHAAAAAAAAAAAAAAC8AgAAAAAAAAECAiJTAHkAcwB0AGUAbQAAAAAAAAAAAAAAAAAAAAAAAAAAAAAAAAAAAAAAAAAAAAAAAAAAAAAAAAAAAAAAAAAAAAAAAAAAAECpQWVWAQAAAAAAAAAAAAABAAAAscUAAIj+h5b9fwAAAAAAAAAAAACAP2KX/X8AAAkAAAABAAAACQAAAAAAAAAAAAAAAAAAAAAAAAAAAAAA/2kk24XhAAAAX0RvVgEAAAQAAAAAAAAAYAtWd1YBAAAAX0RvVgEAAEAT05sAAAAAAAAAAAAAAAAHAAAAAAAAAAAAAAAAAAAAfBLTm0QAAAC5EtObRAAAANG3YJb9fwAAaQBhAGwAAAAAAAAAAAAAAAAAAAAAAAAAAAAAAAAAAAAAX0RvVgEAAAunZJb9fwAAIBLTm0QAAAC5EtObRAAAAIB8ontWAQ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8LuELv1/AAAAAAAA/X8AAPC7hC79fwAAiP6Hlv1/AAAAAAAAAAAAAAAAAAAAAAAA4Nx7b1YBAAAAAAAAAAAAAAAAAAAAAAAAAAAAAAAAAAAfaSTbheEAALaC6C39fwAAqLSELv1/AADw////AAAAAABfRG9WAQAAOBPTmwAAAAAAAAAAAAAAAAkAAAAAAAAAAAAAAAAAAABcEtObRAAAAJkS05tEAAAA0bdglv1/AADwu4Qu/X8AAFFY+C0AAAAAkBrTm0QAAAAAAAAAAAAAAABfRG9WAQAAC6dklv1/AAAAEtObRAAAAJkS05tEAAAAMHWie1YB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sJsv/X8AAACwmy/9fwAAnEh/L/1/AAAAAGKX/X8AAOEE8C79fwAAMBZil/1/AACcSH8v/X8AAMgWAAAAAAAAQAAAwP1/AAAAAGKX/X8AALEH8C79fwAABAAAAAAAAAAwFmKX/X8AAIC11JtEAAAAnEh/LwAAAABIAAAAAAAAAJxIfy/9fwAAqLObL/1/AADATH8v/X8AAAEAAAAAAAAAPnJ/L/1/AAAAAGKX/X8AAAAAAAAAAAAAAAAAAAAAAAAAAAAAAAAAAABfRG9WAQAAC6dklv1/AABgttSbRAAAAPm21JtE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sJsv/X8AAACwmy/9fwAAnEh/L/1/AAAAAGKX/X8AAOEE8C79fwAAMBZil/1/AACcSH8v/X8AAMgWAAAAAAAAQAAAwP1/AAAAAGKX/X8AALEH8C79fwAABAAAAAAAAAAwFmKX/X8AAIC11JtEAAAAnEh/LwAAAABIAAAAAAAAAJxIfy/9fwAAqLObL/1/AADATH8v/X8AAAEAAAAAAAAAPnJ/L/1/AAAAAGKX/X8AAAAAAAAAAAAAAAAAAAAAAAAAAAAAAAAAAABfRG9WAQAAC6dklv1/AABgttSbRAAAAPm21JtE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QKlBZVYBAAAAAAAAAAAAAAEAAACxxQAAiP6Hlv1/AAAAAAAAAAAAAIA/Ypf9fwAACQAAAAEAAAAJAAAAAAAAAAAAAAAAAAAAAAAAAAAAAAD/aSTbheEAAABfRG9WAQAABAAAAAAAAABgC1Z3VgEAAABfRG9WAQAAQBPTmwAAAAAAAAAAAAAAAAcAAAAAAAAAAAAAAAAAAAB8EtObRAAAALkS05tEAAAA0bdglv1/AABpAGEAbAAAAAAAAAAAAAAAAAAAAAAAAAAAAAAAAAAAAABfRG9WAQAAC6dklv1/AAAgEtObRAAAALkS05tEAAAAgHyie1Y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oAAAAAAAAAAAAAAD9fwAAAAAAAP1/AACI/oeW/X8AAAAAAAAAAAAAMNKQe1YBAABwpBlnVgEAAJSk7S39fwAAAAAAAAAAAAAAAAAAAAAAAH9pJNuF4QAA+KUZZ1YBAAAAuBhnVgEAAOD///8AAAAAAF9Eb1YBAADYEtObAAAAAAAAAAAAAAAABgAAAAAAAAAAAAAAAAAAAPwR05tEAAAAORLTm0QAAADRt2CW/X8AAAEAAAAAAAAAkNh7bwAAAABYOZcu/X8AADD1kHtWAQAAAF9Eb1YBAAALp2SW/X8AAKAR05tEAAAAORLTm0QAAAAQzdN3VgE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PC7hC79fwAAAAAAAP1/AADwu4Qu/X8AAIj+h5b9fwAAAAAAAAAAAAAAAAAAAAAAAODce29WAQAAAAAAAAAAAAAAAAAAAAAAAAAAAAAAAAAAH2kk24XhAAC2gugt/X8AAKi0hC79fwAA8P///wAAAAAAX0RvVgEAADgT05sAAAAAAAAAAAAAAAAJAAAAAAAAAAAAAAAAAAAAXBLTm0QAAACZEtObRAAAANG3YJb9fwAA8LuELv1/AABRWPgtAAAAAJAa05tEAAAAAAAAAAAAAAAAX0RvVgEAAAunZJb9fwAAABLTm0QAAACZEtObRAAAADB1ontWAQ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BFNqIGj2Jbxu1ayr6jpdZq778LbAUX9pE2XlMiA7mSg=</DigestValue>
    </Reference>
    <Reference Type="http://www.w3.org/2000/09/xmldsig#Object" URI="#idOfficeObject">
      <DigestMethod Algorithm="http://www.w3.org/2001/04/xmlenc#sha256"/>
      <DigestValue>CrIjE2maKnQO+2/PoGLlFM02Ron4m6sKHSe23oJhLCk=</DigestValue>
    </Reference>
    <Reference Type="http://uri.etsi.org/01903#SignedProperties" URI="#idSignedProperties">
      <Transforms>
        <Transform Algorithm="http://www.w3.org/TR/2001/REC-xml-c14n-20010315"/>
      </Transforms>
      <DigestMethod Algorithm="http://www.w3.org/2001/04/xmlenc#sha256"/>
      <DigestValue>xI2AaWu8P83zzgJItYCOsAR2mg4p3gtftd7Vz5nLFMI=</DigestValue>
    </Reference>
    <Reference Type="http://www.w3.org/2000/09/xmldsig#Object" URI="#idValidSigLnImg">
      <DigestMethod Algorithm="http://www.w3.org/2001/04/xmlenc#sha256"/>
      <DigestValue>eXFuMLRS37a4sfipin4LDmjLwSZplPPFwVRijJ5WqcI=</DigestValue>
    </Reference>
    <Reference Type="http://www.w3.org/2000/09/xmldsig#Object" URI="#idInvalidSigLnImg">
      <DigestMethod Algorithm="http://www.w3.org/2001/04/xmlenc#sha256"/>
      <DigestValue>4sqlQsDn37csWZHV02+d5l9AuHvdXgVWxa5c4L3QCz8=</DigestValue>
    </Reference>
  </SignedInfo>
  <SignatureValue>2DFaq2+JIDc7ssS5V9Q+hRlVKEztiRt4iZcI8c9l6ViQ84WWtQm0O/6QYc0MDcK11udedno6F7jr
hOFlV2BrkvFYl/HaE8cFhkhcwMHste6Nd9SzZrjk8vlzqpNLP3pvWWTFwzWwJE/Crnpp19hFFmMi
PuWjlRl7XqOmNmYJAjxcbn0O2SzG1KuIiUQsO7P6+oq6ybVNhOHHKqN2M8L+rw3YXof2GElMXWrX
TclW2xt1U+3vGZvoPldEkLv05hIryP6duStYInjQtYp/KB32evVytxmLfU/QJuseNt/1lH7gZE64
4VV2nAGxcZX+Wf+cSBGvbCF2AVl0XKJ7i2X39g==</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9aOFM91ry7dzcHiiwoKAnn7O/ze5EmHhxyd4aZqtBYQ=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QpTByN5ivT586lIAd5VHiJsFwdNglb7YPf/f4tzKP04=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MNnqeKp8Me8j6IwG0NVnTzblGP56iJ4cl6hLF16uZ7E=</DigestValue>
      </Reference>
      <Reference URI="/xl/media/image4.emf?ContentType=image/x-emf">
        <DigestMethod Algorithm="http://www.w3.org/2001/04/xmlenc#sha256"/>
        <DigestValue>RPQYxm8F805x6pY9IIjot7yD3P67PZCNeOv6ZnovHqk=</DigestValue>
      </Reference>
      <Reference URI="/xl/media/image5.emf?ContentType=image/x-emf">
        <DigestMethod Algorithm="http://www.w3.org/2001/04/xmlenc#sha256"/>
        <DigestValue>hprSlCgqraMrsIVsbEIpRPVndEj0Bc9D01h55l0zGQs=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46CclzzdzwhTS20LLfnuAM+dusf556dvbONgQWa4m+Y=</DigestValue>
      </Reference>
      <Reference URI="/xl/styles.xml?ContentType=application/vnd.openxmlformats-officedocument.spreadsheetml.styles+xml">
        <DigestMethod Algorithm="http://www.w3.org/2001/04/xmlenc#sha256"/>
        <DigestValue>1idqckGCICetnvtz0wgcJSvpgurO1oqp4U++SeBY/eE=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eEI9/pC5/8OFVB+iLxoMgeqX4s8MNRuU4DbVpVxGxKk=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2GTGpIabJCDO3KIMfRJAJ+BbJLEAjOGfTM351mTOfY0=</DigestValue>
      </Reference>
      <Reference URI="/xl/worksheets/sheet2.xml?ContentType=application/vnd.openxmlformats-officedocument.spreadsheetml.worksheet+xml">
        <DigestMethod Algorithm="http://www.w3.org/2001/04/xmlenc#sha256"/>
        <DigestValue>SFLgPNa/dJIjvgtv8j2G61+JKg0lflWrZaU5W885hMs=</DigestValue>
      </Reference>
      <Reference URI="/xl/worksheets/sheet3.xml?ContentType=application/vnd.openxmlformats-officedocument.spreadsheetml.worksheet+xml">
        <DigestMethod Algorithm="http://www.w3.org/2001/04/xmlenc#sha256"/>
        <DigestValue>JCwBgnWC5xMInlc6fCcFw0ERbDKl8Xm//pGglnvDsgM=</DigestValue>
      </Reference>
      <Reference URI="/xl/worksheets/sheet4.xml?ContentType=application/vnd.openxmlformats-officedocument.spreadsheetml.worksheet+xml">
        <DigestMethod Algorithm="http://www.w3.org/2001/04/xmlenc#sha256"/>
        <DigestValue>0rSU63lErtV3yFZStwgSJGIstJ1psd2m0HJMPanpYhs=</DigestValue>
      </Reference>
      <Reference URI="/xl/worksheets/sheet5.xml?ContentType=application/vnd.openxmlformats-officedocument.spreadsheetml.worksheet+xml">
        <DigestMethod Algorithm="http://www.w3.org/2001/04/xmlenc#sha256"/>
        <DigestValue>f8Sy9sFkrq5x5tIx5qSvl3eAyPCh1V118FtpACLgYc0=</DigestValue>
      </Reference>
      <Reference URI="/xl/worksheets/sheet6.xml?ContentType=application/vnd.openxmlformats-officedocument.spreadsheetml.worksheet+xml">
        <DigestMethod Algorithm="http://www.w3.org/2001/04/xmlenc#sha256"/>
        <DigestValue>Y+JC/UvX6MTRZNow5exr96wEj9hsoY5iK3Ko9poZ8fM=</DigestValue>
      </Reference>
      <Reference URI="/xl/worksheets/sheet7.xml?ContentType=application/vnd.openxmlformats-officedocument.spreadsheetml.worksheet+xml">
        <DigestMethod Algorithm="http://www.w3.org/2001/04/xmlenc#sha256"/>
        <DigestValue>Tw5N7CBuKts/HG1vlpUrjjxLLAZVYCh5JMC2FQVYp9U=</DigestValue>
      </Reference>
      <Reference URI="/xl/worksheets/sheet8.xml?ContentType=application/vnd.openxmlformats-officedocument.spreadsheetml.worksheet+xml">
        <DigestMethod Algorithm="http://www.w3.org/2001/04/xmlenc#sha256"/>
        <DigestValue>IjXn1KWr7db6t0fXTMKege66tWKPJrEERzd0gTGhcWc=</DigestValue>
      </Reference>
      <Reference URI="/xl/worksheets/sheet9.xml?ContentType=application/vnd.openxmlformats-officedocument.spreadsheetml.worksheet+xml">
        <DigestMethod Algorithm="http://www.w3.org/2001/04/xmlenc#sha256"/>
        <DigestValue>8yhbKKlbzoUO8ChfQr+A4rOsFxAzVLNhRkVrvg/PQlI=</DigestValue>
      </Reference>
    </Manifest>
    <SignatureProperties>
      <SignatureProperty Id="idSignatureTime" Target="#idPackageSignature">
        <mdssi:SignatureTime xmlns:mdssi="http://schemas.openxmlformats.org/package/2006/digital-signature">
          <mdssi:Format>YYYY-MM-DDThh:mm:ssTZD</mdssi:Format>
          <mdssi:Value>2022-04-29T21:36:08Z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16.0.15028/23</OfficeVersion>
          <ApplicationVersion>16.0.15028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2022-04-29T21:36:08Z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CAAAABQAAAAAAjwPMAY8DAAAAACAAAADMI48DAAAAAAAAkQPII48DYAooCAxFbgPOXad39EluA85dp3cAAAAAAAAAACAAAAA4BoxltEVuAyhFbgNquHxmAACRAwAAAAAgAAAAqC1+C9gHKhk8RW4DHLQsZSAAAAABAAAAAAAAALRJbgOGPCdlr5otZQiKLD2oLX4LAAAAADgGjGWwGAIZUEZuA6gtfgv/////OAaMZZ/MNWWwH4xl9EluAwAAAAAAAAAA0Y4fd5ztk2UGAAAApEZuA6RGbgMAAgAA/P///wEAAAAAAAAAAAAAAAAAAAAAAAAAAAAAAGBsgQRkdgAIAAAAACUAAAAMAAAAAQAAABgAAAAMAAAAAAAAABIAAAAMAAAAAQAAABYAAAAMAAAACAAAAFQAAABUAAAADAAAADcAAAAgAAAAWgAAAAEAAAAAAHVBx3F0QQwAAABbAAAAAQAAAEwAAAAEAAAACwAAADcAAAAiAAAAWwAAAFAAAABYAFNlFQAAABYAAAAMAAAAAAAAAFIAAABwAQAAAgAAABQAAAAJAAAAAAAAAAAAAAC8AgAAAAAAAAECAiJTAHkAcwB0AGUAbQAAAAAAAAAAAAAAAAAAAAAAAAAAAAAAAAAAAAAAAAAAAAAAAAAAAAAAAAAAAAAAAAAAAAAAAAAAAJxhq3cAAEEAONKYAwAAAADYmZED2JmRA2Smb2YAAAAA3EVuA8hFbgMAAAAAAAAAAAAAAAAAAAAAwJqRAwAAAAAAAAAAAAAAAAAAAAAAAAAAAAAAAAAAAAAAAAAAAAAAAAAAAAAAAAAAAAAAAAAAAAAAAAAAAAAAAH4RrncAAPBXmEZuA+jRp3fYmZEDi6zeZQAAAAD40qd3//8AAAAAAADb06d329Ond8hGbgPMRm4DZKZvZgAAAAAAAAAAAAAAAAcAAAAAAAAA0Y4fdwkAAAAHAAAAAEduAwBHbgMAAgAA/P///wEAAAAAAAAAAAAAAAAAAABgbIEE5MTJdm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HQAZQBtAAAAAAAAAAAAAAAAAAAAAAAAAAAAWHdZSgAAAAA0RW4D3yz4YwEAAADsRW4DIA0AhAAAAABbv5cDQEVuA9Iy5mXQmnoECF0cC/CGLD0CAAAAAEduA9APTWX/////DEduA/AcNGWwhCw9OQAAAOBLbgPBGDRl0Jp6BAAAAAAAAAAAAAAAQgEPTWUAAAAAAAAAQEBhMhoBAAAAbEduAyAAAAAYQ34ZAAAAAGhHbgMAAAAAAAAAAAIAAAAAAAAAAAAAANGOH3cEpkMaCQAAANRGbgPURm4DAAIAAPz///8BAAAAAAAAAAAAAAAAAAAAAAAAAAAAAABgbIEEZHYACAAAAAAlAAAADAAAAAMAAAAYAAAADAAAAAAAAAASAAAADAAAAAEAAAAeAAAAGAAAADAAAAA7AAAAUQAAAFcAAAAlAAAADAAAAAMAAABUAAAAYAAAADEAAAA7AAAATwAAAFYAAAABAAAAAAB1QcdxdEExAAAAOwAAAAMAAABMAAAAAAAAAAAAAAAAAAAA//////////9UAAAASgBDAFYAIGE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0F3IdtiZkQOOpm9mMMdvAHjJbwMAAAAAw56nd/7///9AAAAAAAAAAAAAAAAAAAAAAAAAAAAAAAAAAAAAAAAAAAAAAAAAAAAAAAAAAAAAAAAAAAAAAAAAAAAAAAAAAAAAGMhvAwAAAADINScLEgAUALg1JwsAAFsAAAAAABzIbwMAAAAAAAAAAKDHbwMAAAAAAAACALjHbwO4x28DuMdvAwIAAAACAAAAAABUAO6f8Vf0x28DfYQgdwAAyHbox28DAAAAAPDHbwMAAAAAi6zeZQAAyHYAAAAAEwAUAI6mb2bQXch2CMhvA2T15nYAAMh2AAAAAGBsgQR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b3I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0F3IdtiZkQOOpm9mMMdvAHjJbwMAAAAAw56nd/7///9AAAAAAAAAAAAAAAAAAAAAAAAAAAAAAAAAAAAAAAAAAAAAAAAAAAAAAAAAAAAAAAAAAAAAAAAAAAAAAAAAAAAAGMhvAwAAAADINScLEgAUALg1JwsAAFsAAAAAABzIbwMAAAAAAAAAAKDHbwMAAAAAAAACALjHbwO4x28DuMdvAwIAAAACAAAAAABUAO6f8Vf0x28DfYQgdwAAyHbox28DAAAAAPDHbwMAAAAAi6zeZQAAyHYAAAAAEwAUAI6mb2bQXch2CMhvA2T15nYAAMh2AAAAAGBsgQRkdgAIAAAAACUAAAAMAAAAAQAAABgAAAAMAAAA/wAAABIAAAAMAAAAAQAAAB4AAAAYAAAAMAAAAAUAAACLAAAAFgAAACUAAAAMAAAAAQAAAFQAAACoAAAAMQAAAAUAAACJAAAAFQAAAAEAAAAAAHVBx3F0QTEAAAAFAAAADwAAAEwAAAAAAAAAAAAAAAAAAAD//////////2wAAABGAGkAcgBtAGEAIABuAG8AIAB2AOEAbABpAGQAYQDZ0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CcYat3AABBADjSmAMAAAAA2JmRA9iZkQNkpm9mAAAAANxFbgPIRW4DAAAAAAAAAAAAAAAAAAAAAMCakQMAAAAAAAAAAAAAAAAAAAAAAAAAAAAAAAAAAAAAAAAAAAAAAAAAAAAAAAAAAAAAAAAAAAAAAAAAAAAAAAB+Ea53AADwV5hGbgPo0ad32JmRA4us3mUAAAAA+NKnd///AAAAAAAA29Ond9vTp3fIRm4DzEZuA2Smb2YAAAAAAAAAAAAAAAAHAAAAAAAAANGOH3cJAAAABwAAAABHbgMAR24DAAIAAPz///8BAAAAAAAAAAAAAAAAAAAAYGyBBOTEyXZ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IAAAAFAAAAAACPA8wBjwMAAAAAIAAAAMwjjwMAAAAAAACRA8gjjwNgCigIDEVuA85dp3f0SW4Dzl2ndwAAAAAAAAAAIAAAADgGjGW0RW4DKEVuA2q4fGYAAJEDAAAAACAAAACoLX4L2AcqGTxFbgMctCxlIAAAAAEAAAAAAAAAtEluA4Y8J2Wvmi1lCIosPagtfgsAAAAAOAaMZbAYAhlQRm4DqC1+C/////84Boxln8w1ZbAfjGX0SW4DAAAAAAAAAADRjh93nO2TZQYAAACkRm4DpEZuAwACAAD8////AQAAAAAAAAAAAAAAAAAAAAAAAAAAAAAAYGyBBGR2AAgAAAAAJQAAAAwAAAADAAAAGAAAAAwAAAAAAAAAEgAAAAwAAAABAAAAFgAAAAwAAAAIAAAAVAAAAFQAAAAMAAAANwAAACAAAABaAAAAAQAAAAAAdUHHcXRBDAAAAFsAAAABAAAATAAAAAQAAAALAAAANwAAACIAAABbAAAAUAAAAFgAzaw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HQAZQBtAAAAAAAAAAAAAAAAAAAAAAAAAAAAWHdZSgAAAAA0RW4D3yz4YwEAAADsRW4DIA0AhAAAAABbv5cDQEVuA9Iy5mXQmnoECF0cC/CGLD0CAAAAAEduA9APTWX/////DEduA/AcNGWwhCw9OQAAAOBLbgPBGDRl0Jp6BAAAAAAAAAAAAAAAQgEPTWUAAAAAAAAAQEBhMhoBAAAAbEduAyAAAAAYQ34ZAAAAAGhHbgMAAAAAAAAAAAIAAAAAAAAAAAAAANGOH3cEpkMaCQAAANRGbgPURm4DAAIAAPz///8BAAAAAAAAAAAAAAAAAAAAAAAAAAAAAABgbIEEZHYACAAAAAAlAAAADAAAAAQAAAAYAAAADAAAAAAAAAASAAAADAAAAAEAAAAeAAAAGAAAADAAAAA7AAAAUQAAAFcAAAAlAAAADAAAAAQAAABUAAAAYAAAADEAAAA7AAAATwAAAFYAAAABAAAAAAB1QcdxdEExAAAAOwAAAAMAAABMAAAAAAAAAAAAAAAAAAAA//////////9UAAAASgBDAFYAwbc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N43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D660B2-FB64-4920-AA16-265237234661}"/>
</file>

<file path=customXml/itemProps2.xml><?xml version="1.0" encoding="utf-8"?>
<ds:datastoreItem xmlns:ds="http://schemas.openxmlformats.org/officeDocument/2006/customXml" ds:itemID="{025EAD3B-FBAF-4169-8DD5-0BFB98FFB3D9}">
  <ds:schemaRefs>
    <ds:schemaRef ds:uri="http://schemas.microsoft.com/office/2006/documentManagement/types"/>
    <ds:schemaRef ds:uri="8c12d355-558a-498d-ab57-5635e153194b"/>
    <ds:schemaRef ds:uri="http://schemas.microsoft.com/office/infopath/2007/PartnerControls"/>
    <ds:schemaRef ds:uri="http://www.w3.org/XML/1998/namespace"/>
    <ds:schemaRef ds:uri="http://schemas.openxmlformats.org/package/2006/metadata/core-properties"/>
    <ds:schemaRef ds:uri="http://purl.org/dc/terms/"/>
    <ds:schemaRef ds:uri="afb4bc31-052d-485c-abf5-9077aa0fd6eb"/>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739CFEE-B35E-47B1-850E-301BEC243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Julio Recalde</cp:lastModifiedBy>
  <cp:revision/>
  <dcterms:created xsi:type="dcterms:W3CDTF">2022-02-17T16:40:49Z</dcterms:created>
  <dcterms:modified xsi:type="dcterms:W3CDTF">2022-04-29T19:34:41Z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